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5" i="1" l="1"/>
  <c r="H104" i="1" l="1"/>
  <c r="G104" i="1"/>
  <c r="L104" i="1" s="1"/>
  <c r="F104" i="1"/>
  <c r="K104" i="1" s="1"/>
  <c r="J102" i="1"/>
  <c r="I102" i="1"/>
  <c r="H102" i="1"/>
  <c r="H103" i="1" s="1"/>
  <c r="G102" i="1"/>
  <c r="G103" i="1" s="1"/>
  <c r="F102" i="1"/>
  <c r="K102" i="1" s="1"/>
  <c r="H11" i="1"/>
  <c r="G11" i="1"/>
  <c r="F11" i="1"/>
  <c r="A9" i="1"/>
  <c r="L4" i="1"/>
  <c r="L103" i="1" l="1"/>
  <c r="F103" i="1"/>
  <c r="K103" i="1" s="1"/>
  <c r="L102" i="1"/>
</calcChain>
</file>

<file path=xl/sharedStrings.xml><?xml version="1.0" encoding="utf-8"?>
<sst xmlns="http://schemas.openxmlformats.org/spreadsheetml/2006/main" count="477" uniqueCount="224">
  <si>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</si>
  <si>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</si>
  <si>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</si>
  <si>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</si>
  <si>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</si>
  <si>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</si>
  <si>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</si>
  <si>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</si>
  <si>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</si>
  <si>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</si>
  <si>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</si>
  <si>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</si>
  <si>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</si>
  <si>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Вариант=Можгинский 2014;
Табл=Наименования доходов;
Наименования;</t>
  </si>
  <si>
    <t>Вариант=Можгинский 2014;
Табл=Доходы-факт помесячно нарастающим итогом 2013 (МО);
МО=1302100;
УБ=1121;
Дата=20131231;
Узлы=21;</t>
  </si>
  <si>
    <t>Вариант=Можгинский 2014;
Табл=Доходы-план помесячно нарастающим итогом 2014 (МО);
МО=1302100;
УБ=1121;
Дата=20141231;
Узлы=21;</t>
  </si>
  <si>
    <t>Вариант=Можгинский 2014;
Табл=Доходы-факт помесячно нарастающим итогом 2014 (МО);
МО=1302100;
УБ=1121;
Дата=20141231;
Узлы=21;</t>
  </si>
  <si>
    <t>Вариант=Можгинский 2014;
Табл=Уточненные росписи бюджета МО 2014;
МО=1302100;
УБ=1121;
Дата=20141231;
ВР=000;
ЦС=0000000;
Ведомства=000;
ФКР=0000;
Узлы=21;</t>
  </si>
  <si>
    <t>Вариант=Можгинский 2014;
Табл=Кассовое исполнение бюджета МО 2014;
МО=1302100;
УБ=1121;
Дата=20141231;
ВР=000;
ЦС=0000000;
Ведомства=000;
ФКР=0000;
Узлы=21;</t>
  </si>
  <si>
    <t>Формула
% исполнения к прошлому году</t>
  </si>
  <si>
    <t>Формула
% исполнения к уточненному плану</t>
  </si>
  <si>
    <t>Вариант=Можгинский 2014;
Табл=Кассовое исполнение бюджета МО 2013;
МО=1302100;
УБ=1121;
Дата=20131231;
ВР=000;
ЦС=0000000;
Ведомства=000;
ФКР=0000;
Узлы=21;</t>
  </si>
  <si>
    <t>Код ЭД_БКД</t>
  </si>
  <si>
    <t>Код Программы</t>
  </si>
  <si>
    <t>Код ЭК</t>
  </si>
  <si>
    <t xml:space="preserve">Вариант: Можгинский 2014;
Таблица: Наименования доходов;
Наименования
</t>
  </si>
  <si>
    <t>31.12.2013</t>
  </si>
  <si>
    <t>Можгинский район*31.12.2014</t>
  </si>
  <si>
    <t>Вариант: Можгинский 2014;
Таблица: Доходы-факт помесячно нарастающим итогом 2014 (МО);
Данные
МО=1302100
УБ=1121
Узлы=21</t>
  </si>
  <si>
    <t>Вариант: Можгинский 2014;
Таблица: Уточненные росписи бюджета МО 2014;
Данные
МО=1302100
УБ=1121
ВР=000
ЦС=0000000
Ведомства=000
ФКР=0000
Узлы=21</t>
  </si>
  <si>
    <t>Вариант: Можгинский 2014;
Таблица: Кассовое исполнение бюджета МО 2014;
Данные
МО=1302100
УБ=1121
ВР=000
ЦС=0000000
Ведомства=000
ФКР=0000
Узлы=21</t>
  </si>
  <si>
    <t>Вариант: Можгинский 2014;
Таблица: Кассовое исполнение бюджета МО 2013;
Данные
МО=1302100
УБ=1121
Дата=20131231
ВР=000
ЦС=0000000
Ведомства=000
ФКР=0000
Узлы=21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</si>
  <si>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</si>
  <si>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</si>
  <si>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</si>
  <si>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</si>
  <si>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</si>
  <si>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</si>
  <si>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</si>
  <si>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</si>
  <si>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</si>
  <si>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</si>
  <si>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</si>
  <si>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</si>
  <si>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</si>
  <si>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</si>
  <si>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</si>
  <si>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</si>
  <si>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</si>
  <si>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</si>
  <si>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</si>
  <si>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</si>
  <si>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</si>
  <si>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</si>
  <si>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</si>
  <si>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</si>
  <si>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</si>
  <si>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</si>
  <si>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</si>
  <si>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</si>
  <si>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</si>
  <si>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</si>
  <si>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</si>
  <si>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</si>
  <si>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</si>
  <si>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</si>
  <si>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</si>
  <si>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10503020</t>
  </si>
  <si>
    <t>Единый сельскохозяйственный налог (за налоговые периоды, истекшие до 1 января 2011 года)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</si>
  <si>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</si>
  <si>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</si>
  <si>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</si>
  <si>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</si>
  <si>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</si>
  <si>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</si>
  <si>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</si>
  <si>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</si>
  <si>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</si>
  <si>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</si>
  <si>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</si>
  <si>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</si>
  <si>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10901030</t>
  </si>
  <si>
    <t>05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</si>
  <si>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</si>
  <si>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10904010</t>
  </si>
  <si>
    <t>Налог на имущество предприятий</t>
  </si>
  <si>
    <t>10906010</t>
  </si>
  <si>
    <t>Налог с продаж</t>
  </si>
  <si>
    <t>10907033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</si>
  <si>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</si>
  <si>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</si>
  <si>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</si>
  <si>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11101050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</si>
  <si>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</si>
  <si>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</si>
  <si>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11105013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</si>
  <si>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</si>
  <si>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</si>
  <si>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</si>
  <si>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</si>
  <si>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</si>
  <si>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</si>
  <si>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</si>
  <si>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</si>
  <si>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</si>
  <si>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</si>
  <si>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</si>
  <si>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</si>
  <si>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11201020</t>
  </si>
  <si>
    <t>Плата за выбросы загрязняющих веществ в атмосферный воздух передвижными объектами</t>
  </si>
  <si>
    <t>11201030</t>
  </si>
  <si>
    <t>Плата за выбросы загрязняющих  веществ в водные объекты</t>
  </si>
  <si>
    <t>11201040</t>
  </si>
  <si>
    <t>Плата за размещение отходов производства и потребления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</si>
  <si>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</si>
  <si>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</si>
  <si>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</si>
  <si>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</si>
  <si>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</si>
  <si>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</si>
  <si>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</si>
  <si>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</si>
  <si>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</si>
  <si>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</si>
  <si>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</si>
  <si>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</si>
  <si>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</si>
  <si>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</si>
  <si>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</si>
  <si>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</si>
  <si>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</si>
  <si>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</si>
  <si>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</si>
  <si>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</si>
  <si>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</si>
  <si>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</si>
  <si>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11406025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</si>
  <si>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</si>
  <si>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</si>
  <si>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</si>
  <si>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</si>
  <si>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</si>
  <si>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</si>
  <si>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</si>
  <si>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</si>
  <si>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11623051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</si>
  <si>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</si>
  <si>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11625060</t>
  </si>
  <si>
    <t>Денежные взыскания (штрафы) за нарушение земельного законодательства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</si>
  <si>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</si>
  <si>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</si>
  <si>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</si>
  <si>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</si>
  <si>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</si>
  <si>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</si>
  <si>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</si>
  <si>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</si>
  <si>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</si>
  <si>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</si>
  <si>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</si>
  <si>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</si>
  <si>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</si>
  <si>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</si>
  <si>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</si>
  <si>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</si>
  <si>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</si>
  <si>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</si>
  <si>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20201999</t>
  </si>
  <si>
    <t>Прочие дотации бюджетам муниципальных районов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</si>
  <si>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</si>
  <si>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</si>
  <si>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20202215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</si>
  <si>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</si>
  <si>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20202999</t>
  </si>
  <si>
    <t>Прочие субсидии бюджетам муниципальных районов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</si>
  <si>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</si>
  <si>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</si>
  <si>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</si>
  <si>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</si>
  <si>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</si>
  <si>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</si>
  <si>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</si>
  <si>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</si>
  <si>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</si>
  <si>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</si>
  <si>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</si>
  <si>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</si>
  <si>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</si>
  <si>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</si>
  <si>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</si>
  <si>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</si>
  <si>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</si>
  <si>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</si>
  <si>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</si>
  <si>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</si>
  <si>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</si>
  <si>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</si>
  <si>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20204041</t>
  </si>
  <si>
    <t>20204052</t>
  </si>
  <si>
    <t>Субсидии бюджетам на непрограммные инвестиции в основные фонды</t>
  </si>
  <si>
    <t>20204053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</si>
  <si>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</si>
  <si>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20204070</t>
  </si>
  <si>
    <t>20204072</t>
  </si>
  <si>
    <t>20204999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</si>
  <si>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</si>
  <si>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</si>
  <si>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</si>
  <si>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20705030</t>
  </si>
  <si>
    <t>Прочие безвозмездные поступления в бюджеты мунципальных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</si>
  <si>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</si>
  <si>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</si>
  <si>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21805010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</si>
  <si>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</si>
  <si>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</si>
  <si>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</si>
  <si>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21905000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</si>
  <si>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</si>
  <si>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</si>
  <si>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</si>
  <si>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</si>
  <si>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</si>
  <si>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</si>
  <si>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 xml:space="preserve"> 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</si>
</sst>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164" fontId="2" fillId="0" borderId="4" xfId="0" applyNumberFormat="1" applyFont="1" applyBorder="1" applyAlignment="1">
      <alignment wrapText="1" shrinkToFit="1"/>
    </xf>
    <xf numFmtId="0" fontId="8" fillId="0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tabSelected="1" topLeftCell="A2" workbookViewId="0">
      <selection activeCell="A8" sqref="A8:H8"/>
    </sheetView>
  </sheetViews>
  <sheetFormatPr defaultRowHeight="15" x14ac:dyDescent="0.25"/>
  <cols>
    <col min="1" max="1" width="10.140625" style="13" bestFit="1" customWidth="1"/>
    <col min="2" max="2" width="3.28515625" style="13" customWidth="1"/>
    <col min="3" max="3" width="5.5703125" style="13" bestFit="1" customWidth="1"/>
    <col min="4" max="4" width="4.85546875" style="13" bestFit="1" customWidth="1"/>
    <col min="5" max="5" width="47.85546875" customWidth="1"/>
    <col min="6" max="6" width="14" hidden="1" customWidth="1"/>
    <col min="7" max="7" width="14" customWidth="1"/>
    <col min="8" max="8" width="14" style="12" customWidth="1"/>
    <col min="9" max="11" width="14" style="12" hidden="1" customWidth="1"/>
    <col min="12" max="12" width="14" style="12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0" hidden="1" customWidth="1"/>
    <col min="263" max="264" width="14" customWidth="1"/>
    <col min="265" max="267" width="0" hidden="1" customWidth="1"/>
    <col min="268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0" hidden="1" customWidth="1"/>
    <col min="519" max="520" width="14" customWidth="1"/>
    <col min="521" max="523" width="0" hidden="1" customWidth="1"/>
    <col min="524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0" hidden="1" customWidth="1"/>
    <col min="775" max="776" width="14" customWidth="1"/>
    <col min="777" max="779" width="0" hidden="1" customWidth="1"/>
    <col min="780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0" hidden="1" customWidth="1"/>
    <col min="1031" max="1032" width="14" customWidth="1"/>
    <col min="1033" max="1035" width="0" hidden="1" customWidth="1"/>
    <col min="1036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0" hidden="1" customWidth="1"/>
    <col min="1287" max="1288" width="14" customWidth="1"/>
    <col min="1289" max="1291" width="0" hidden="1" customWidth="1"/>
    <col min="1292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0" hidden="1" customWidth="1"/>
    <col min="1543" max="1544" width="14" customWidth="1"/>
    <col min="1545" max="1547" width="0" hidden="1" customWidth="1"/>
    <col min="1548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0" hidden="1" customWidth="1"/>
    <col min="1799" max="1800" width="14" customWidth="1"/>
    <col min="1801" max="1803" width="0" hidden="1" customWidth="1"/>
    <col min="1804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0" hidden="1" customWidth="1"/>
    <col min="2055" max="2056" width="14" customWidth="1"/>
    <col min="2057" max="2059" width="0" hidden="1" customWidth="1"/>
    <col min="2060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0" hidden="1" customWidth="1"/>
    <col min="2311" max="2312" width="14" customWidth="1"/>
    <col min="2313" max="2315" width="0" hidden="1" customWidth="1"/>
    <col min="2316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0" hidden="1" customWidth="1"/>
    <col min="2567" max="2568" width="14" customWidth="1"/>
    <col min="2569" max="2571" width="0" hidden="1" customWidth="1"/>
    <col min="2572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0" hidden="1" customWidth="1"/>
    <col min="2823" max="2824" width="14" customWidth="1"/>
    <col min="2825" max="2827" width="0" hidden="1" customWidth="1"/>
    <col min="2828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0" hidden="1" customWidth="1"/>
    <col min="3079" max="3080" width="14" customWidth="1"/>
    <col min="3081" max="3083" width="0" hidden="1" customWidth="1"/>
    <col min="3084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0" hidden="1" customWidth="1"/>
    <col min="3335" max="3336" width="14" customWidth="1"/>
    <col min="3337" max="3339" width="0" hidden="1" customWidth="1"/>
    <col min="3340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0" hidden="1" customWidth="1"/>
    <col min="3591" max="3592" width="14" customWidth="1"/>
    <col min="3593" max="3595" width="0" hidden="1" customWidth="1"/>
    <col min="3596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0" hidden="1" customWidth="1"/>
    <col min="3847" max="3848" width="14" customWidth="1"/>
    <col min="3849" max="3851" width="0" hidden="1" customWidth="1"/>
    <col min="3852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0" hidden="1" customWidth="1"/>
    <col min="4103" max="4104" width="14" customWidth="1"/>
    <col min="4105" max="4107" width="0" hidden="1" customWidth="1"/>
    <col min="4108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0" hidden="1" customWidth="1"/>
    <col min="4359" max="4360" width="14" customWidth="1"/>
    <col min="4361" max="4363" width="0" hidden="1" customWidth="1"/>
    <col min="4364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0" hidden="1" customWidth="1"/>
    <col min="4615" max="4616" width="14" customWidth="1"/>
    <col min="4617" max="4619" width="0" hidden="1" customWidth="1"/>
    <col min="4620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0" hidden="1" customWidth="1"/>
    <col min="4871" max="4872" width="14" customWidth="1"/>
    <col min="4873" max="4875" width="0" hidden="1" customWidth="1"/>
    <col min="4876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0" hidden="1" customWidth="1"/>
    <col min="5127" max="5128" width="14" customWidth="1"/>
    <col min="5129" max="5131" width="0" hidden="1" customWidth="1"/>
    <col min="5132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0" hidden="1" customWidth="1"/>
    <col min="5383" max="5384" width="14" customWidth="1"/>
    <col min="5385" max="5387" width="0" hidden="1" customWidth="1"/>
    <col min="5388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0" hidden="1" customWidth="1"/>
    <col min="5639" max="5640" width="14" customWidth="1"/>
    <col min="5641" max="5643" width="0" hidden="1" customWidth="1"/>
    <col min="5644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0" hidden="1" customWidth="1"/>
    <col min="5895" max="5896" width="14" customWidth="1"/>
    <col min="5897" max="5899" width="0" hidden="1" customWidth="1"/>
    <col min="5900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0" hidden="1" customWidth="1"/>
    <col min="6151" max="6152" width="14" customWidth="1"/>
    <col min="6153" max="6155" width="0" hidden="1" customWidth="1"/>
    <col min="6156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0" hidden="1" customWidth="1"/>
    <col min="6407" max="6408" width="14" customWidth="1"/>
    <col min="6409" max="6411" width="0" hidden="1" customWidth="1"/>
    <col min="6412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0" hidden="1" customWidth="1"/>
    <col min="6663" max="6664" width="14" customWidth="1"/>
    <col min="6665" max="6667" width="0" hidden="1" customWidth="1"/>
    <col min="6668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0" hidden="1" customWidth="1"/>
    <col min="6919" max="6920" width="14" customWidth="1"/>
    <col min="6921" max="6923" width="0" hidden="1" customWidth="1"/>
    <col min="6924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0" hidden="1" customWidth="1"/>
    <col min="7175" max="7176" width="14" customWidth="1"/>
    <col min="7177" max="7179" width="0" hidden="1" customWidth="1"/>
    <col min="7180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0" hidden="1" customWidth="1"/>
    <col min="7431" max="7432" width="14" customWidth="1"/>
    <col min="7433" max="7435" width="0" hidden="1" customWidth="1"/>
    <col min="7436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0" hidden="1" customWidth="1"/>
    <col min="7687" max="7688" width="14" customWidth="1"/>
    <col min="7689" max="7691" width="0" hidden="1" customWidth="1"/>
    <col min="7692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0" hidden="1" customWidth="1"/>
    <col min="7943" max="7944" width="14" customWidth="1"/>
    <col min="7945" max="7947" width="0" hidden="1" customWidth="1"/>
    <col min="7948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0" hidden="1" customWidth="1"/>
    <col min="8199" max="8200" width="14" customWidth="1"/>
    <col min="8201" max="8203" width="0" hidden="1" customWidth="1"/>
    <col min="8204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0" hidden="1" customWidth="1"/>
    <col min="8455" max="8456" width="14" customWidth="1"/>
    <col min="8457" max="8459" width="0" hidden="1" customWidth="1"/>
    <col min="8460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0" hidden="1" customWidth="1"/>
    <col min="8711" max="8712" width="14" customWidth="1"/>
    <col min="8713" max="8715" width="0" hidden="1" customWidth="1"/>
    <col min="8716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0" hidden="1" customWidth="1"/>
    <col min="8967" max="8968" width="14" customWidth="1"/>
    <col min="8969" max="8971" width="0" hidden="1" customWidth="1"/>
    <col min="8972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0" hidden="1" customWidth="1"/>
    <col min="9223" max="9224" width="14" customWidth="1"/>
    <col min="9225" max="9227" width="0" hidden="1" customWidth="1"/>
    <col min="9228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0" hidden="1" customWidth="1"/>
    <col min="9479" max="9480" width="14" customWidth="1"/>
    <col min="9481" max="9483" width="0" hidden="1" customWidth="1"/>
    <col min="9484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0" hidden="1" customWidth="1"/>
    <col min="9735" max="9736" width="14" customWidth="1"/>
    <col min="9737" max="9739" width="0" hidden="1" customWidth="1"/>
    <col min="9740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0" hidden="1" customWidth="1"/>
    <col min="9991" max="9992" width="14" customWidth="1"/>
    <col min="9993" max="9995" width="0" hidden="1" customWidth="1"/>
    <col min="9996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0" hidden="1" customWidth="1"/>
    <col min="10247" max="10248" width="14" customWidth="1"/>
    <col min="10249" max="10251" width="0" hidden="1" customWidth="1"/>
    <col min="10252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0" hidden="1" customWidth="1"/>
    <col min="10503" max="10504" width="14" customWidth="1"/>
    <col min="10505" max="10507" width="0" hidden="1" customWidth="1"/>
    <col min="10508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0" hidden="1" customWidth="1"/>
    <col min="10759" max="10760" width="14" customWidth="1"/>
    <col min="10761" max="10763" width="0" hidden="1" customWidth="1"/>
    <col min="10764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0" hidden="1" customWidth="1"/>
    <col min="11015" max="11016" width="14" customWidth="1"/>
    <col min="11017" max="11019" width="0" hidden="1" customWidth="1"/>
    <col min="11020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0" hidden="1" customWidth="1"/>
    <col min="11271" max="11272" width="14" customWidth="1"/>
    <col min="11273" max="11275" width="0" hidden="1" customWidth="1"/>
    <col min="11276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0" hidden="1" customWidth="1"/>
    <col min="11527" max="11528" width="14" customWidth="1"/>
    <col min="11529" max="11531" width="0" hidden="1" customWidth="1"/>
    <col min="11532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0" hidden="1" customWidth="1"/>
    <col min="11783" max="11784" width="14" customWidth="1"/>
    <col min="11785" max="11787" width="0" hidden="1" customWidth="1"/>
    <col min="11788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0" hidden="1" customWidth="1"/>
    <col min="12039" max="12040" width="14" customWidth="1"/>
    <col min="12041" max="12043" width="0" hidden="1" customWidth="1"/>
    <col min="12044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0" hidden="1" customWidth="1"/>
    <col min="12295" max="12296" width="14" customWidth="1"/>
    <col min="12297" max="12299" width="0" hidden="1" customWidth="1"/>
    <col min="12300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0" hidden="1" customWidth="1"/>
    <col min="12551" max="12552" width="14" customWidth="1"/>
    <col min="12553" max="12555" width="0" hidden="1" customWidth="1"/>
    <col min="12556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0" hidden="1" customWidth="1"/>
    <col min="12807" max="12808" width="14" customWidth="1"/>
    <col min="12809" max="12811" width="0" hidden="1" customWidth="1"/>
    <col min="12812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0" hidden="1" customWidth="1"/>
    <col min="13063" max="13064" width="14" customWidth="1"/>
    <col min="13065" max="13067" width="0" hidden="1" customWidth="1"/>
    <col min="13068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0" hidden="1" customWidth="1"/>
    <col min="13319" max="13320" width="14" customWidth="1"/>
    <col min="13321" max="13323" width="0" hidden="1" customWidth="1"/>
    <col min="13324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0" hidden="1" customWidth="1"/>
    <col min="13575" max="13576" width="14" customWidth="1"/>
    <col min="13577" max="13579" width="0" hidden="1" customWidth="1"/>
    <col min="13580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0" hidden="1" customWidth="1"/>
    <col min="13831" max="13832" width="14" customWidth="1"/>
    <col min="13833" max="13835" width="0" hidden="1" customWidth="1"/>
    <col min="13836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0" hidden="1" customWidth="1"/>
    <col min="14087" max="14088" width="14" customWidth="1"/>
    <col min="14089" max="14091" width="0" hidden="1" customWidth="1"/>
    <col min="14092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0" hidden="1" customWidth="1"/>
    <col min="14343" max="14344" width="14" customWidth="1"/>
    <col min="14345" max="14347" width="0" hidden="1" customWidth="1"/>
    <col min="14348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0" hidden="1" customWidth="1"/>
    <col min="14599" max="14600" width="14" customWidth="1"/>
    <col min="14601" max="14603" width="0" hidden="1" customWidth="1"/>
    <col min="14604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0" hidden="1" customWidth="1"/>
    <col min="14855" max="14856" width="14" customWidth="1"/>
    <col min="14857" max="14859" width="0" hidden="1" customWidth="1"/>
    <col min="14860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0" hidden="1" customWidth="1"/>
    <col min="15111" max="15112" width="14" customWidth="1"/>
    <col min="15113" max="15115" width="0" hidden="1" customWidth="1"/>
    <col min="15116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0" hidden="1" customWidth="1"/>
    <col min="15367" max="15368" width="14" customWidth="1"/>
    <col min="15369" max="15371" width="0" hidden="1" customWidth="1"/>
    <col min="15372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0" hidden="1" customWidth="1"/>
    <col min="15623" max="15624" width="14" customWidth="1"/>
    <col min="15625" max="15627" width="0" hidden="1" customWidth="1"/>
    <col min="15628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0" hidden="1" customWidth="1"/>
    <col min="15879" max="15880" width="14" customWidth="1"/>
    <col min="15881" max="15883" width="0" hidden="1" customWidth="1"/>
    <col min="15884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0" hidden="1" customWidth="1"/>
    <col min="16135" max="16136" width="14" customWidth="1"/>
    <col min="16137" max="16139" width="0" hidden="1" customWidth="1"/>
    <col min="16140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5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 t="s">
        <v>0</v>
      </c>
      <c r="M2" s="9"/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 t="s">
        <v>1</v>
      </c>
      <c r="M3" s="9"/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 t="str">
        <f>CONCATENATE("муниципального образования """,LEFT(G13,FIND("*",G13,1)-1),"""")</f>
        <v>муниципального образования "Можгинский район"</v>
      </c>
      <c r="M4" s="9"/>
    </row>
    <row r="5" spans="1:13" x14ac:dyDescent="0.25">
      <c r="A5" s="7"/>
      <c r="B5" s="7"/>
      <c r="C5" s="7"/>
      <c r="D5" s="7"/>
      <c r="E5" s="8"/>
      <c r="F5" s="9"/>
      <c r="G5" s="9"/>
      <c r="H5" s="10"/>
      <c r="I5" s="10"/>
      <c r="J5" s="10"/>
      <c r="K5" s="10"/>
      <c r="L5" s="42" t="str">
        <f>"от ________2015 года  №_____"</f>
        <v>от ________2015 года  №_____</v>
      </c>
      <c r="M5" s="9"/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9"/>
    </row>
    <row r="7" spans="1:13" ht="16.5" customHeight="1" x14ac:dyDescent="0.25">
      <c r="A7" s="43" t="s">
        <v>2</v>
      </c>
      <c r="B7" s="43"/>
      <c r="C7" s="43"/>
      <c r="D7" s="43"/>
      <c r="E7" s="43"/>
      <c r="F7" s="43"/>
      <c r="G7" s="43"/>
      <c r="H7" s="43"/>
      <c r="I7" s="11"/>
      <c r="J7" s="11"/>
      <c r="L7" s="11"/>
      <c r="M7" s="12"/>
    </row>
    <row r="8" spans="1:13" ht="16.5" customHeight="1" x14ac:dyDescent="0.25">
      <c r="A8" s="43" t="s">
        <v>3</v>
      </c>
      <c r="B8" s="43"/>
      <c r="C8" s="43"/>
      <c r="D8" s="43"/>
      <c r="E8" s="43"/>
      <c r="F8" s="43"/>
      <c r="G8" s="43"/>
      <c r="H8" s="43"/>
      <c r="I8" s="11"/>
      <c r="J8" s="11"/>
      <c r="L8" s="11"/>
      <c r="M8" s="12"/>
    </row>
    <row r="9" spans="1:13" ht="16.5" customHeight="1" x14ac:dyDescent="0.25">
      <c r="A9" s="43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"Можгинский район" за 2014 года</v>
      </c>
      <c r="B9" s="43"/>
      <c r="C9" s="43"/>
      <c r="D9" s="43"/>
      <c r="E9" s="43"/>
      <c r="F9" s="43"/>
      <c r="G9" s="43"/>
      <c r="H9" s="43"/>
      <c r="I9" s="11"/>
      <c r="J9" s="11"/>
      <c r="L9" s="11"/>
      <c r="M9" s="12"/>
    </row>
    <row r="10" spans="1:13" x14ac:dyDescent="0.25">
      <c r="F10" s="14"/>
      <c r="G10" s="14"/>
      <c r="H10" s="15"/>
      <c r="I10" s="15"/>
      <c r="J10" s="15"/>
      <c r="K10" s="15"/>
      <c r="L10" s="15" t="s">
        <v>4</v>
      </c>
      <c r="M10" s="14"/>
    </row>
    <row r="11" spans="1:13" ht="62.25" customHeight="1" x14ac:dyDescent="0.25">
      <c r="A11" s="16" t="s">
        <v>5</v>
      </c>
      <c r="B11" s="16"/>
      <c r="C11" s="16"/>
      <c r="D11" s="16"/>
      <c r="E11" s="17" t="s">
        <v>6</v>
      </c>
      <c r="F11" s="18" t="str">
        <f>CONCATENATE("Исполнение на ",RIGHT(F13,10))</f>
        <v>Исполнение на 31.12.2013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2014 год</v>
      </c>
      <c r="H11" s="19" t="str">
        <f>CONCATENATE("Исполнение на ",RIGHT(G13,10))</f>
        <v>Исполнение на 31.12.2014</v>
      </c>
      <c r="I11" s="19"/>
      <c r="J11" s="19"/>
      <c r="K11" s="20" t="s">
        <v>7</v>
      </c>
      <c r="L11" s="20" t="s">
        <v>8</v>
      </c>
      <c r="M11" s="18"/>
    </row>
    <row r="12" spans="1:13" s="24" customFormat="1" ht="51.75" hidden="1" customHeight="1" x14ac:dyDescent="0.2">
      <c r="A12" s="21" t="s">
        <v>9</v>
      </c>
      <c r="B12" s="21" t="s">
        <v>10</v>
      </c>
      <c r="C12" s="21" t="s">
        <v>11</v>
      </c>
      <c r="D12" s="21" t="s">
        <v>12</v>
      </c>
      <c r="E12" s="22" t="s">
        <v>13</v>
      </c>
      <c r="F12" s="22" t="s">
        <v>14</v>
      </c>
      <c r="G12" s="22" t="s">
        <v>15</v>
      </c>
      <c r="H12" s="23" t="s">
        <v>16</v>
      </c>
      <c r="I12" s="23" t="s">
        <v>17</v>
      </c>
      <c r="J12" s="23" t="s">
        <v>18</v>
      </c>
      <c r="K12" s="23" t="s">
        <v>19</v>
      </c>
      <c r="L12" s="23" t="s">
        <v>20</v>
      </c>
      <c r="M12" s="22" t="s">
        <v>21</v>
      </c>
    </row>
    <row r="13" spans="1:13" s="28" customFormat="1" ht="67.5" hidden="1" customHeight="1" x14ac:dyDescent="0.2">
      <c r="A13" s="25" t="s">
        <v>5</v>
      </c>
      <c r="B13" s="25" t="s">
        <v>22</v>
      </c>
      <c r="C13" s="25" t="s">
        <v>23</v>
      </c>
      <c r="D13" s="25" t="s">
        <v>24</v>
      </c>
      <c r="E13" s="26" t="s">
        <v>25</v>
      </c>
      <c r="F13" s="26" t="s">
        <v>26</v>
      </c>
      <c r="G13" s="26" t="s">
        <v>27</v>
      </c>
      <c r="H13" s="27" t="s">
        <v>28</v>
      </c>
      <c r="I13" s="27" t="s">
        <v>29</v>
      </c>
      <c r="J13" s="27" t="s">
        <v>30</v>
      </c>
      <c r="K13" s="27" t="s">
        <v>7</v>
      </c>
      <c r="L13" s="27" t="s">
        <v>8</v>
      </c>
      <c r="M13" s="26" t="s">
        <v>31</v>
      </c>
    </row>
    <row r="14" spans="1:13" s="35" customFormat="1" ht="17.25" hidden="1" customHeight="1" x14ac:dyDescent="0.2">
      <c r="A14" s="29" t="s">
        <v>32</v>
      </c>
      <c r="B14" s="30" t="s">
        <v>33</v>
      </c>
      <c r="C14" s="30" t="s">
        <v>34</v>
      </c>
      <c r="D14" s="31" t="s">
        <v>35</v>
      </c>
      <c r="E14" s="32"/>
      <c r="F14" s="33"/>
      <c r="G14" s="33">
        <v>737147.13</v>
      </c>
      <c r="H14" s="34">
        <v>733241.98</v>
      </c>
      <c r="I14" s="34">
        <v>757024.89</v>
      </c>
      <c r="J14" s="34">
        <v>745592.87</v>
      </c>
      <c r="K14" s="34"/>
      <c r="L14" s="34">
        <v>99.5</v>
      </c>
      <c r="M14" s="33"/>
    </row>
    <row r="15" spans="1:13" s="35" customFormat="1" ht="14.25" x14ac:dyDescent="0.2">
      <c r="A15" s="29" t="s">
        <v>36</v>
      </c>
      <c r="B15" s="30" t="s">
        <v>33</v>
      </c>
      <c r="C15" s="30" t="s">
        <v>34</v>
      </c>
      <c r="D15" s="31" t="s">
        <v>35</v>
      </c>
      <c r="E15" s="32" t="s">
        <v>37</v>
      </c>
      <c r="F15" s="33"/>
      <c r="G15" s="33">
        <v>137994</v>
      </c>
      <c r="H15" s="34">
        <v>139051.39000000001</v>
      </c>
      <c r="I15" s="34">
        <v>757024.89</v>
      </c>
      <c r="J15" s="34">
        <v>745592.87</v>
      </c>
      <c r="K15" s="34"/>
      <c r="L15" s="34">
        <v>100.8</v>
      </c>
      <c r="M15" s="33"/>
    </row>
    <row r="16" spans="1:13" s="35" customFormat="1" ht="14.25" x14ac:dyDescent="0.2">
      <c r="A16" s="29" t="s">
        <v>38</v>
      </c>
      <c r="B16" s="30" t="s">
        <v>33</v>
      </c>
      <c r="C16" s="30" t="s">
        <v>34</v>
      </c>
      <c r="D16" s="31" t="s">
        <v>35</v>
      </c>
      <c r="E16" s="32" t="s">
        <v>39</v>
      </c>
      <c r="F16" s="33"/>
      <c r="G16" s="33">
        <v>118530</v>
      </c>
      <c r="H16" s="34">
        <v>119167.64</v>
      </c>
      <c r="I16" s="34">
        <v>757024.89</v>
      </c>
      <c r="J16" s="34">
        <v>745592.87</v>
      </c>
      <c r="K16" s="34"/>
      <c r="L16" s="34">
        <v>100.5</v>
      </c>
      <c r="M16" s="33"/>
    </row>
    <row r="17" spans="1:13" ht="60.75" x14ac:dyDescent="0.25">
      <c r="A17" s="1" t="s">
        <v>40</v>
      </c>
      <c r="B17" s="2" t="s">
        <v>41</v>
      </c>
      <c r="C17" s="2" t="s">
        <v>34</v>
      </c>
      <c r="D17" s="3" t="s">
        <v>42</v>
      </c>
      <c r="E17" s="4" t="s">
        <v>43</v>
      </c>
      <c r="F17" s="5"/>
      <c r="G17" s="5">
        <v>118530</v>
      </c>
      <c r="H17" s="6">
        <v>118482.84</v>
      </c>
      <c r="I17" s="6"/>
      <c r="J17" s="6"/>
      <c r="K17" s="6"/>
      <c r="L17" s="6">
        <v>100</v>
      </c>
      <c r="M17" s="5"/>
    </row>
    <row r="18" spans="1:13" ht="84.75" x14ac:dyDescent="0.25">
      <c r="A18" s="1" t="s">
        <v>44</v>
      </c>
      <c r="B18" s="2" t="s">
        <v>41</v>
      </c>
      <c r="C18" s="2" t="s">
        <v>34</v>
      </c>
      <c r="D18" s="3" t="s">
        <v>42</v>
      </c>
      <c r="E18" s="4" t="s">
        <v>45</v>
      </c>
      <c r="F18" s="5"/>
      <c r="G18" s="5"/>
      <c r="H18" s="6">
        <v>404.72</v>
      </c>
      <c r="I18" s="6"/>
      <c r="J18" s="6"/>
      <c r="K18" s="6"/>
      <c r="L18" s="6"/>
      <c r="M18" s="5"/>
    </row>
    <row r="19" spans="1:13" ht="36.75" x14ac:dyDescent="0.25">
      <c r="A19" s="1" t="s">
        <v>46</v>
      </c>
      <c r="B19" s="2" t="s">
        <v>41</v>
      </c>
      <c r="C19" s="2" t="s">
        <v>34</v>
      </c>
      <c r="D19" s="3" t="s">
        <v>42</v>
      </c>
      <c r="E19" s="4" t="s">
        <v>47</v>
      </c>
      <c r="F19" s="5"/>
      <c r="G19" s="5"/>
      <c r="H19" s="6">
        <v>280.08</v>
      </c>
      <c r="I19" s="6"/>
      <c r="J19" s="6"/>
      <c r="K19" s="6"/>
      <c r="L19" s="6"/>
      <c r="M19" s="5"/>
    </row>
    <row r="20" spans="1:13" s="35" customFormat="1" ht="36" x14ac:dyDescent="0.2">
      <c r="A20" s="29" t="s">
        <v>48</v>
      </c>
      <c r="B20" s="30" t="s">
        <v>33</v>
      </c>
      <c r="C20" s="30" t="s">
        <v>34</v>
      </c>
      <c r="D20" s="31" t="s">
        <v>35</v>
      </c>
      <c r="E20" s="32" t="s">
        <v>49</v>
      </c>
      <c r="F20" s="33"/>
      <c r="G20" s="33">
        <v>4294</v>
      </c>
      <c r="H20" s="34">
        <v>3570.75</v>
      </c>
      <c r="I20" s="34">
        <v>757024.89</v>
      </c>
      <c r="J20" s="34">
        <v>745592.87</v>
      </c>
      <c r="K20" s="34"/>
      <c r="L20" s="34">
        <v>83.2</v>
      </c>
      <c r="M20" s="33"/>
    </row>
    <row r="21" spans="1:13" ht="60.75" x14ac:dyDescent="0.25">
      <c r="A21" s="1" t="s">
        <v>50</v>
      </c>
      <c r="B21" s="2" t="s">
        <v>41</v>
      </c>
      <c r="C21" s="2" t="s">
        <v>34</v>
      </c>
      <c r="D21" s="3" t="s">
        <v>42</v>
      </c>
      <c r="E21" s="4" t="s">
        <v>51</v>
      </c>
      <c r="F21" s="5"/>
      <c r="G21" s="5">
        <v>1073.5</v>
      </c>
      <c r="H21" s="6">
        <v>1347.66</v>
      </c>
      <c r="I21" s="6"/>
      <c r="J21" s="6"/>
      <c r="K21" s="6"/>
      <c r="L21" s="6">
        <v>125.5</v>
      </c>
      <c r="M21" s="5"/>
    </row>
    <row r="22" spans="1:13" ht="72.75" x14ac:dyDescent="0.25">
      <c r="A22" s="1" t="s">
        <v>52</v>
      </c>
      <c r="B22" s="2" t="s">
        <v>41</v>
      </c>
      <c r="C22" s="2" t="s">
        <v>34</v>
      </c>
      <c r="D22" s="3" t="s">
        <v>42</v>
      </c>
      <c r="E22" s="4" t="s">
        <v>53</v>
      </c>
      <c r="F22" s="5"/>
      <c r="G22" s="5">
        <v>1073.5</v>
      </c>
      <c r="H22" s="6">
        <v>30.36</v>
      </c>
      <c r="I22" s="6"/>
      <c r="J22" s="6"/>
      <c r="K22" s="6"/>
      <c r="L22" s="6">
        <v>2.8</v>
      </c>
      <c r="M22" s="5"/>
    </row>
    <row r="23" spans="1:13" ht="60.75" x14ac:dyDescent="0.25">
      <c r="A23" s="1" t="s">
        <v>54</v>
      </c>
      <c r="B23" s="2" t="s">
        <v>41</v>
      </c>
      <c r="C23" s="2" t="s">
        <v>34</v>
      </c>
      <c r="D23" s="3" t="s">
        <v>42</v>
      </c>
      <c r="E23" s="4" t="s">
        <v>55</v>
      </c>
      <c r="F23" s="5"/>
      <c r="G23" s="5">
        <v>1073.5</v>
      </c>
      <c r="H23" s="6">
        <v>2308.6999999999998</v>
      </c>
      <c r="I23" s="6"/>
      <c r="J23" s="6"/>
      <c r="K23" s="6"/>
      <c r="L23" s="6">
        <v>215.1</v>
      </c>
      <c r="M23" s="5"/>
    </row>
    <row r="24" spans="1:13" ht="60.75" x14ac:dyDescent="0.25">
      <c r="A24" s="1" t="s">
        <v>56</v>
      </c>
      <c r="B24" s="2" t="s">
        <v>41</v>
      </c>
      <c r="C24" s="2" t="s">
        <v>34</v>
      </c>
      <c r="D24" s="3" t="s">
        <v>42</v>
      </c>
      <c r="E24" s="4" t="s">
        <v>57</v>
      </c>
      <c r="F24" s="5"/>
      <c r="G24" s="5">
        <v>1073.5</v>
      </c>
      <c r="H24" s="6">
        <v>-115.97</v>
      </c>
      <c r="I24" s="6"/>
      <c r="J24" s="6"/>
      <c r="K24" s="6"/>
      <c r="L24" s="6">
        <v>-10.8</v>
      </c>
      <c r="M24" s="5"/>
    </row>
    <row r="25" spans="1:13" s="35" customFormat="1" ht="14.25" x14ac:dyDescent="0.2">
      <c r="A25" s="29" t="s">
        <v>58</v>
      </c>
      <c r="B25" s="30" t="s">
        <v>33</v>
      </c>
      <c r="C25" s="30" t="s">
        <v>34</v>
      </c>
      <c r="D25" s="31" t="s">
        <v>35</v>
      </c>
      <c r="E25" s="32" t="s">
        <v>59</v>
      </c>
      <c r="F25" s="33"/>
      <c r="G25" s="33">
        <v>3963</v>
      </c>
      <c r="H25" s="34">
        <v>3938.24</v>
      </c>
      <c r="I25" s="34">
        <v>757024.89</v>
      </c>
      <c r="J25" s="34">
        <v>745592.87</v>
      </c>
      <c r="K25" s="34"/>
      <c r="L25" s="34">
        <v>99.4</v>
      </c>
      <c r="M25" s="33"/>
    </row>
    <row r="26" spans="1:13" ht="24.75" x14ac:dyDescent="0.25">
      <c r="A26" s="1" t="s">
        <v>60</v>
      </c>
      <c r="B26" s="2" t="s">
        <v>61</v>
      </c>
      <c r="C26" s="2" t="s">
        <v>34</v>
      </c>
      <c r="D26" s="3" t="s">
        <v>42</v>
      </c>
      <c r="E26" s="4" t="s">
        <v>62</v>
      </c>
      <c r="F26" s="5"/>
      <c r="G26" s="5">
        <v>2800</v>
      </c>
      <c r="H26" s="6">
        <v>2221.4699999999998</v>
      </c>
      <c r="I26" s="6"/>
      <c r="J26" s="6"/>
      <c r="K26" s="6"/>
      <c r="L26" s="6">
        <v>79.3</v>
      </c>
      <c r="M26" s="5"/>
    </row>
    <row r="27" spans="1:13" ht="36.75" x14ac:dyDescent="0.25">
      <c r="A27" s="1" t="s">
        <v>63</v>
      </c>
      <c r="B27" s="2" t="s">
        <v>61</v>
      </c>
      <c r="C27" s="2" t="s">
        <v>34</v>
      </c>
      <c r="D27" s="3" t="s">
        <v>42</v>
      </c>
      <c r="E27" s="4" t="s">
        <v>64</v>
      </c>
      <c r="F27" s="5"/>
      <c r="G27" s="5"/>
      <c r="H27" s="6">
        <v>0.78</v>
      </c>
      <c r="I27" s="6"/>
      <c r="J27" s="6"/>
      <c r="K27" s="6"/>
      <c r="L27" s="6"/>
      <c r="M27" s="5"/>
    </row>
    <row r="28" spans="1:13" x14ac:dyDescent="0.25">
      <c r="A28" s="1" t="s">
        <v>65</v>
      </c>
      <c r="B28" s="2" t="s">
        <v>41</v>
      </c>
      <c r="C28" s="2" t="s">
        <v>34</v>
      </c>
      <c r="D28" s="3" t="s">
        <v>42</v>
      </c>
      <c r="E28" s="4" t="s">
        <v>66</v>
      </c>
      <c r="F28" s="5"/>
      <c r="G28" s="5">
        <v>1163</v>
      </c>
      <c r="H28" s="6">
        <v>1634.55</v>
      </c>
      <c r="I28" s="6"/>
      <c r="J28" s="6"/>
      <c r="K28" s="6"/>
      <c r="L28" s="6">
        <v>140.5</v>
      </c>
      <c r="M28" s="5"/>
    </row>
    <row r="29" spans="1:13" ht="24.75" x14ac:dyDescent="0.25">
      <c r="A29" s="1" t="s">
        <v>67</v>
      </c>
      <c r="B29" s="2" t="s">
        <v>41</v>
      </c>
      <c r="C29" s="2" t="s">
        <v>34</v>
      </c>
      <c r="D29" s="3" t="s">
        <v>42</v>
      </c>
      <c r="E29" s="4" t="s">
        <v>68</v>
      </c>
      <c r="F29" s="5"/>
      <c r="G29" s="5"/>
      <c r="H29" s="6">
        <v>0</v>
      </c>
      <c r="I29" s="6"/>
      <c r="J29" s="6"/>
      <c r="K29" s="6"/>
      <c r="L29" s="6"/>
      <c r="M29" s="5"/>
    </row>
    <row r="30" spans="1:13" ht="36.75" x14ac:dyDescent="0.25">
      <c r="A30" s="1" t="s">
        <v>69</v>
      </c>
      <c r="B30" s="2" t="s">
        <v>61</v>
      </c>
      <c r="C30" s="2" t="s">
        <v>34</v>
      </c>
      <c r="D30" s="3" t="s">
        <v>42</v>
      </c>
      <c r="E30" s="4" t="s">
        <v>70</v>
      </c>
      <c r="F30" s="5"/>
      <c r="G30" s="5"/>
      <c r="H30" s="6">
        <v>81.44</v>
      </c>
      <c r="I30" s="6"/>
      <c r="J30" s="6"/>
      <c r="K30" s="6"/>
      <c r="L30" s="6"/>
      <c r="M30" s="5"/>
    </row>
    <row r="31" spans="1:13" s="35" customFormat="1" ht="24" x14ac:dyDescent="0.2">
      <c r="A31" s="29" t="s">
        <v>71</v>
      </c>
      <c r="B31" s="30" t="s">
        <v>33</v>
      </c>
      <c r="C31" s="30" t="s">
        <v>34</v>
      </c>
      <c r="D31" s="31" t="s">
        <v>35</v>
      </c>
      <c r="E31" s="32" t="s">
        <v>72</v>
      </c>
      <c r="F31" s="33"/>
      <c r="G31" s="33">
        <v>895</v>
      </c>
      <c r="H31" s="34">
        <v>601.13</v>
      </c>
      <c r="I31" s="34">
        <v>757024.89</v>
      </c>
      <c r="J31" s="34">
        <v>745592.87</v>
      </c>
      <c r="K31" s="34"/>
      <c r="L31" s="34">
        <v>67.2</v>
      </c>
      <c r="M31" s="33"/>
    </row>
    <row r="32" spans="1:13" ht="24.75" x14ac:dyDescent="0.25">
      <c r="A32" s="1" t="s">
        <v>73</v>
      </c>
      <c r="B32" s="2" t="s">
        <v>41</v>
      </c>
      <c r="C32" s="2" t="s">
        <v>34</v>
      </c>
      <c r="D32" s="3" t="s">
        <v>42</v>
      </c>
      <c r="E32" s="4" t="s">
        <v>74</v>
      </c>
      <c r="F32" s="5"/>
      <c r="G32" s="5">
        <v>895</v>
      </c>
      <c r="H32" s="6">
        <v>601.13</v>
      </c>
      <c r="I32" s="6"/>
      <c r="J32" s="6"/>
      <c r="K32" s="6"/>
      <c r="L32" s="6">
        <v>67.2</v>
      </c>
      <c r="M32" s="5"/>
    </row>
    <row r="33" spans="1:13" s="35" customFormat="1" ht="14.25" x14ac:dyDescent="0.2">
      <c r="A33" s="29" t="s">
        <v>75</v>
      </c>
      <c r="B33" s="30" t="s">
        <v>33</v>
      </c>
      <c r="C33" s="30" t="s">
        <v>34</v>
      </c>
      <c r="D33" s="31" t="s">
        <v>35</v>
      </c>
      <c r="E33" s="32" t="s">
        <v>76</v>
      </c>
      <c r="F33" s="33"/>
      <c r="G33" s="33">
        <v>5</v>
      </c>
      <c r="H33" s="34">
        <v>-0.91</v>
      </c>
      <c r="I33" s="34">
        <v>757024.89</v>
      </c>
      <c r="J33" s="34">
        <v>745592.87</v>
      </c>
      <c r="K33" s="34"/>
      <c r="L33" s="34">
        <v>-18.2</v>
      </c>
      <c r="M33" s="33"/>
    </row>
    <row r="34" spans="1:13" ht="36.75" x14ac:dyDescent="0.25">
      <c r="A34" s="1" t="s">
        <v>77</v>
      </c>
      <c r="B34" s="2" t="s">
        <v>41</v>
      </c>
      <c r="C34" s="2" t="s">
        <v>34</v>
      </c>
      <c r="D34" s="3" t="s">
        <v>42</v>
      </c>
      <c r="E34" s="4" t="s">
        <v>78</v>
      </c>
      <c r="F34" s="5"/>
      <c r="G34" s="5">
        <v>5</v>
      </c>
      <c r="H34" s="6">
        <v>-0.91</v>
      </c>
      <c r="I34" s="6"/>
      <c r="J34" s="6"/>
      <c r="K34" s="6"/>
      <c r="L34" s="6">
        <v>-18.2</v>
      </c>
      <c r="M34" s="5"/>
    </row>
    <row r="35" spans="1:13" s="35" customFormat="1" ht="36" x14ac:dyDescent="0.2">
      <c r="A35" s="29" t="s">
        <v>79</v>
      </c>
      <c r="B35" s="30" t="s">
        <v>33</v>
      </c>
      <c r="C35" s="30" t="s">
        <v>34</v>
      </c>
      <c r="D35" s="31" t="s">
        <v>35</v>
      </c>
      <c r="E35" s="32" t="s">
        <v>80</v>
      </c>
      <c r="F35" s="33"/>
      <c r="G35" s="33"/>
      <c r="H35" s="34">
        <v>17.97</v>
      </c>
      <c r="I35" s="34">
        <v>757024.89</v>
      </c>
      <c r="J35" s="34">
        <v>745592.87</v>
      </c>
      <c r="K35" s="34"/>
      <c r="L35" s="34"/>
      <c r="M35" s="33"/>
    </row>
    <row r="36" spans="1:13" ht="36.75" x14ac:dyDescent="0.25">
      <c r="A36" s="1" t="s">
        <v>81</v>
      </c>
      <c r="B36" s="2" t="s">
        <v>82</v>
      </c>
      <c r="C36" s="2" t="s">
        <v>34</v>
      </c>
      <c r="D36" s="3" t="s">
        <v>42</v>
      </c>
      <c r="E36" s="4" t="s">
        <v>83</v>
      </c>
      <c r="F36" s="5"/>
      <c r="G36" s="5"/>
      <c r="H36" s="6">
        <v>0.21</v>
      </c>
      <c r="I36" s="6"/>
      <c r="J36" s="6"/>
      <c r="K36" s="6"/>
      <c r="L36" s="6"/>
      <c r="M36" s="5"/>
    </row>
    <row r="37" spans="1:13" x14ac:dyDescent="0.25">
      <c r="A37" s="1" t="s">
        <v>84</v>
      </c>
      <c r="B37" s="2" t="s">
        <v>61</v>
      </c>
      <c r="C37" s="2" t="s">
        <v>34</v>
      </c>
      <c r="D37" s="3" t="s">
        <v>42</v>
      </c>
      <c r="E37" s="4" t="s">
        <v>85</v>
      </c>
      <c r="F37" s="5"/>
      <c r="G37" s="5"/>
      <c r="H37" s="6">
        <v>0</v>
      </c>
      <c r="I37" s="6"/>
      <c r="J37" s="6"/>
      <c r="K37" s="6"/>
      <c r="L37" s="6"/>
      <c r="M37" s="5"/>
    </row>
    <row r="38" spans="1:13" x14ac:dyDescent="0.25">
      <c r="A38" s="1" t="s">
        <v>86</v>
      </c>
      <c r="B38" s="2" t="s">
        <v>61</v>
      </c>
      <c r="C38" s="2" t="s">
        <v>34</v>
      </c>
      <c r="D38" s="3" t="s">
        <v>42</v>
      </c>
      <c r="E38" s="4" t="s">
        <v>87</v>
      </c>
      <c r="F38" s="5"/>
      <c r="G38" s="5"/>
      <c r="H38" s="6">
        <v>13.9</v>
      </c>
      <c r="I38" s="6"/>
      <c r="J38" s="6"/>
      <c r="K38" s="6"/>
      <c r="L38" s="6"/>
      <c r="M38" s="5"/>
    </row>
    <row r="39" spans="1:13" ht="48.75" x14ac:dyDescent="0.25">
      <c r="A39" s="1" t="s">
        <v>88</v>
      </c>
      <c r="B39" s="2" t="s">
        <v>82</v>
      </c>
      <c r="C39" s="2" t="s">
        <v>34</v>
      </c>
      <c r="D39" s="3" t="s">
        <v>42</v>
      </c>
      <c r="E39" s="4" t="s">
        <v>89</v>
      </c>
      <c r="F39" s="5"/>
      <c r="G39" s="5"/>
      <c r="H39" s="6">
        <v>3.86</v>
      </c>
      <c r="I39" s="6"/>
      <c r="J39" s="6"/>
      <c r="K39" s="6"/>
      <c r="L39" s="6"/>
      <c r="M39" s="5"/>
    </row>
    <row r="40" spans="1:13" s="35" customFormat="1" ht="36" x14ac:dyDescent="0.2">
      <c r="A40" s="29" t="s">
        <v>90</v>
      </c>
      <c r="B40" s="30" t="s">
        <v>33</v>
      </c>
      <c r="C40" s="30" t="s">
        <v>34</v>
      </c>
      <c r="D40" s="31" t="s">
        <v>35</v>
      </c>
      <c r="E40" s="32" t="s">
        <v>91</v>
      </c>
      <c r="F40" s="33"/>
      <c r="G40" s="33">
        <v>3343</v>
      </c>
      <c r="H40" s="34">
        <v>3620.34</v>
      </c>
      <c r="I40" s="34">
        <v>757024.89</v>
      </c>
      <c r="J40" s="34">
        <v>745592.87</v>
      </c>
      <c r="K40" s="34"/>
      <c r="L40" s="34">
        <v>108.3</v>
      </c>
      <c r="M40" s="33"/>
    </row>
    <row r="41" spans="1:13" ht="48.75" x14ac:dyDescent="0.25">
      <c r="A41" s="1" t="s">
        <v>92</v>
      </c>
      <c r="B41" s="2" t="s">
        <v>82</v>
      </c>
      <c r="C41" s="2" t="s">
        <v>34</v>
      </c>
      <c r="D41" s="3" t="s">
        <v>93</v>
      </c>
      <c r="E41" s="4" t="s">
        <v>94</v>
      </c>
      <c r="F41" s="5"/>
      <c r="G41" s="5"/>
      <c r="H41" s="6">
        <v>11.89</v>
      </c>
      <c r="I41" s="6"/>
      <c r="J41" s="6"/>
      <c r="K41" s="6"/>
      <c r="L41" s="6"/>
      <c r="M41" s="5"/>
    </row>
    <row r="42" spans="1:13" ht="60.75" x14ac:dyDescent="0.25">
      <c r="A42" s="1" t="s">
        <v>95</v>
      </c>
      <c r="B42" s="2" t="s">
        <v>96</v>
      </c>
      <c r="C42" s="2" t="s">
        <v>34</v>
      </c>
      <c r="D42" s="3" t="s">
        <v>93</v>
      </c>
      <c r="E42" s="4" t="s">
        <v>97</v>
      </c>
      <c r="F42" s="5"/>
      <c r="G42" s="5">
        <v>1275</v>
      </c>
      <c r="H42" s="6">
        <v>1880.2</v>
      </c>
      <c r="I42" s="6"/>
      <c r="J42" s="6"/>
      <c r="K42" s="6"/>
      <c r="L42" s="6">
        <v>147.5</v>
      </c>
      <c r="M42" s="5"/>
    </row>
    <row r="43" spans="1:13" ht="60.75" x14ac:dyDescent="0.25">
      <c r="A43" s="1" t="s">
        <v>98</v>
      </c>
      <c r="B43" s="2" t="s">
        <v>82</v>
      </c>
      <c r="C43" s="2" t="s">
        <v>34</v>
      </c>
      <c r="D43" s="3" t="s">
        <v>93</v>
      </c>
      <c r="E43" s="4" t="s">
        <v>99</v>
      </c>
      <c r="F43" s="5"/>
      <c r="G43" s="5">
        <v>2000</v>
      </c>
      <c r="H43" s="6">
        <v>1649.07</v>
      </c>
      <c r="I43" s="6"/>
      <c r="J43" s="6"/>
      <c r="K43" s="6"/>
      <c r="L43" s="6">
        <v>82.5</v>
      </c>
      <c r="M43" s="5"/>
    </row>
    <row r="44" spans="1:13" ht="48.75" x14ac:dyDescent="0.25">
      <c r="A44" s="1" t="s">
        <v>100</v>
      </c>
      <c r="B44" s="2" t="s">
        <v>82</v>
      </c>
      <c r="C44" s="2" t="s">
        <v>34</v>
      </c>
      <c r="D44" s="3" t="s">
        <v>93</v>
      </c>
      <c r="E44" s="4" t="s">
        <v>101</v>
      </c>
      <c r="F44" s="5"/>
      <c r="G44" s="5">
        <v>15</v>
      </c>
      <c r="H44" s="6">
        <v>27.77</v>
      </c>
      <c r="I44" s="6"/>
      <c r="J44" s="6"/>
      <c r="K44" s="6"/>
      <c r="L44" s="6">
        <v>185.1</v>
      </c>
      <c r="M44" s="5"/>
    </row>
    <row r="45" spans="1:13" ht="60.75" x14ac:dyDescent="0.25">
      <c r="A45" s="1" t="s">
        <v>102</v>
      </c>
      <c r="B45" s="2" t="s">
        <v>82</v>
      </c>
      <c r="C45" s="2" t="s">
        <v>34</v>
      </c>
      <c r="D45" s="3" t="s">
        <v>93</v>
      </c>
      <c r="E45" s="4" t="s">
        <v>103</v>
      </c>
      <c r="F45" s="5"/>
      <c r="G45" s="5">
        <v>53</v>
      </c>
      <c r="H45" s="6">
        <v>51.41</v>
      </c>
      <c r="I45" s="6"/>
      <c r="J45" s="6"/>
      <c r="K45" s="6"/>
      <c r="L45" s="6">
        <v>97</v>
      </c>
      <c r="M45" s="5"/>
    </row>
    <row r="46" spans="1:13" s="35" customFormat="1" ht="24" x14ac:dyDescent="0.2">
      <c r="A46" s="29" t="s">
        <v>104</v>
      </c>
      <c r="B46" s="30" t="s">
        <v>33</v>
      </c>
      <c r="C46" s="30" t="s">
        <v>34</v>
      </c>
      <c r="D46" s="31" t="s">
        <v>35</v>
      </c>
      <c r="E46" s="32" t="s">
        <v>105</v>
      </c>
      <c r="F46" s="33"/>
      <c r="G46" s="33">
        <v>1409</v>
      </c>
      <c r="H46" s="34">
        <v>1999.23</v>
      </c>
      <c r="I46" s="34">
        <v>757024.89</v>
      </c>
      <c r="J46" s="34">
        <v>745592.87</v>
      </c>
      <c r="K46" s="34"/>
      <c r="L46" s="34">
        <v>141.9</v>
      </c>
      <c r="M46" s="33"/>
    </row>
    <row r="47" spans="1:13" ht="24.75" x14ac:dyDescent="0.25">
      <c r="A47" s="1" t="s">
        <v>106</v>
      </c>
      <c r="B47" s="2" t="s">
        <v>41</v>
      </c>
      <c r="C47" s="2" t="s">
        <v>34</v>
      </c>
      <c r="D47" s="3" t="s">
        <v>93</v>
      </c>
      <c r="E47" s="4" t="s">
        <v>107</v>
      </c>
      <c r="F47" s="5"/>
      <c r="G47" s="5">
        <v>1409</v>
      </c>
      <c r="H47" s="6">
        <v>1033.68</v>
      </c>
      <c r="I47" s="6"/>
      <c r="J47" s="6"/>
      <c r="K47" s="6"/>
      <c r="L47" s="6">
        <v>73.400000000000006</v>
      </c>
      <c r="M47" s="5"/>
    </row>
    <row r="48" spans="1:13" ht="24.75" x14ac:dyDescent="0.25">
      <c r="A48" s="1" t="s">
        <v>108</v>
      </c>
      <c r="B48" s="2" t="s">
        <v>41</v>
      </c>
      <c r="C48" s="2" t="s">
        <v>34</v>
      </c>
      <c r="D48" s="3" t="s">
        <v>93</v>
      </c>
      <c r="E48" s="4" t="s">
        <v>109</v>
      </c>
      <c r="F48" s="5"/>
      <c r="G48" s="5"/>
      <c r="H48" s="6">
        <v>7.66</v>
      </c>
      <c r="I48" s="6"/>
      <c r="J48" s="6"/>
      <c r="K48" s="6"/>
      <c r="L48" s="6"/>
      <c r="M48" s="5"/>
    </row>
    <row r="49" spans="1:13" x14ac:dyDescent="0.25">
      <c r="A49" s="1" t="s">
        <v>110</v>
      </c>
      <c r="B49" s="2" t="s">
        <v>41</v>
      </c>
      <c r="C49" s="2" t="s">
        <v>34</v>
      </c>
      <c r="D49" s="3" t="s">
        <v>93</v>
      </c>
      <c r="E49" s="4" t="s">
        <v>111</v>
      </c>
      <c r="F49" s="5"/>
      <c r="G49" s="5"/>
      <c r="H49" s="6">
        <v>324.05</v>
      </c>
      <c r="I49" s="6"/>
      <c r="J49" s="6"/>
      <c r="K49" s="6"/>
      <c r="L49" s="6"/>
      <c r="M49" s="5"/>
    </row>
    <row r="50" spans="1:13" x14ac:dyDescent="0.25">
      <c r="A50" s="1" t="s">
        <v>112</v>
      </c>
      <c r="B50" s="2" t="s">
        <v>41</v>
      </c>
      <c r="C50" s="2" t="s">
        <v>34</v>
      </c>
      <c r="D50" s="3" t="s">
        <v>93</v>
      </c>
      <c r="E50" s="4" t="s">
        <v>113</v>
      </c>
      <c r="F50" s="5"/>
      <c r="G50" s="5"/>
      <c r="H50" s="6">
        <v>630.66</v>
      </c>
      <c r="I50" s="6"/>
      <c r="J50" s="6"/>
      <c r="K50" s="6"/>
      <c r="L50" s="6"/>
      <c r="M50" s="5"/>
    </row>
    <row r="51" spans="1:13" ht="36.75" x14ac:dyDescent="0.25">
      <c r="A51" s="1" t="s">
        <v>114</v>
      </c>
      <c r="B51" s="2" t="s">
        <v>41</v>
      </c>
      <c r="C51" s="2" t="s">
        <v>34</v>
      </c>
      <c r="D51" s="3" t="s">
        <v>93</v>
      </c>
      <c r="E51" s="4" t="s">
        <v>115</v>
      </c>
      <c r="F51" s="5"/>
      <c r="G51" s="5"/>
      <c r="H51" s="6">
        <v>3.18</v>
      </c>
      <c r="I51" s="6"/>
      <c r="J51" s="6"/>
      <c r="K51" s="6"/>
      <c r="L51" s="6"/>
      <c r="M51" s="5"/>
    </row>
    <row r="52" spans="1:13" s="35" customFormat="1" ht="24" x14ac:dyDescent="0.2">
      <c r="A52" s="29" t="s">
        <v>116</v>
      </c>
      <c r="B52" s="30" t="s">
        <v>33</v>
      </c>
      <c r="C52" s="30" t="s">
        <v>34</v>
      </c>
      <c r="D52" s="31" t="s">
        <v>35</v>
      </c>
      <c r="E52" s="32" t="s">
        <v>117</v>
      </c>
      <c r="F52" s="33"/>
      <c r="G52" s="33">
        <v>1404</v>
      </c>
      <c r="H52" s="34">
        <v>1238.33</v>
      </c>
      <c r="I52" s="34">
        <v>757024.89</v>
      </c>
      <c r="J52" s="34">
        <v>745592.87</v>
      </c>
      <c r="K52" s="34"/>
      <c r="L52" s="34">
        <v>88.2</v>
      </c>
      <c r="M52" s="33"/>
    </row>
    <row r="53" spans="1:13" ht="24.75" x14ac:dyDescent="0.25">
      <c r="A53" s="1" t="s">
        <v>118</v>
      </c>
      <c r="B53" s="2" t="s">
        <v>82</v>
      </c>
      <c r="C53" s="2" t="s">
        <v>34</v>
      </c>
      <c r="D53" s="3" t="s">
        <v>119</v>
      </c>
      <c r="E53" s="4" t="s">
        <v>120</v>
      </c>
      <c r="F53" s="5"/>
      <c r="G53" s="5">
        <v>804</v>
      </c>
      <c r="H53" s="6">
        <v>857.84</v>
      </c>
      <c r="I53" s="6"/>
      <c r="J53" s="6"/>
      <c r="K53" s="6"/>
      <c r="L53" s="6">
        <v>106.7</v>
      </c>
      <c r="M53" s="5"/>
    </row>
    <row r="54" spans="1:13" ht="36.75" x14ac:dyDescent="0.25">
      <c r="A54" s="1" t="s">
        <v>121</v>
      </c>
      <c r="B54" s="2" t="s">
        <v>82</v>
      </c>
      <c r="C54" s="2" t="s">
        <v>34</v>
      </c>
      <c r="D54" s="3" t="s">
        <v>119</v>
      </c>
      <c r="E54" s="4" t="s">
        <v>122</v>
      </c>
      <c r="F54" s="5"/>
      <c r="G54" s="5"/>
      <c r="H54" s="6">
        <v>37.68</v>
      </c>
      <c r="I54" s="6"/>
      <c r="J54" s="6"/>
      <c r="K54" s="6"/>
      <c r="L54" s="6"/>
      <c r="M54" s="5"/>
    </row>
    <row r="55" spans="1:13" ht="24.75" x14ac:dyDescent="0.25">
      <c r="A55" s="1" t="s">
        <v>123</v>
      </c>
      <c r="B55" s="2" t="s">
        <v>82</v>
      </c>
      <c r="C55" s="2" t="s">
        <v>34</v>
      </c>
      <c r="D55" s="3" t="s">
        <v>119</v>
      </c>
      <c r="E55" s="4" t="s">
        <v>124</v>
      </c>
      <c r="F55" s="5"/>
      <c r="G55" s="5">
        <v>600</v>
      </c>
      <c r="H55" s="6">
        <v>342.81</v>
      </c>
      <c r="I55" s="6"/>
      <c r="J55" s="6"/>
      <c r="K55" s="6"/>
      <c r="L55" s="6">
        <v>57.1</v>
      </c>
      <c r="M55" s="5"/>
    </row>
    <row r="56" spans="1:13" s="35" customFormat="1" ht="24" x14ac:dyDescent="0.2">
      <c r="A56" s="29" t="s">
        <v>125</v>
      </c>
      <c r="B56" s="30" t="s">
        <v>33</v>
      </c>
      <c r="C56" s="30" t="s">
        <v>34</v>
      </c>
      <c r="D56" s="31" t="s">
        <v>35</v>
      </c>
      <c r="E56" s="32" t="s">
        <v>126</v>
      </c>
      <c r="F56" s="33"/>
      <c r="G56" s="33">
        <v>3691</v>
      </c>
      <c r="H56" s="34">
        <v>4344.62</v>
      </c>
      <c r="I56" s="34">
        <v>757024.89</v>
      </c>
      <c r="J56" s="34">
        <v>745592.87</v>
      </c>
      <c r="K56" s="34"/>
      <c r="L56" s="34">
        <v>117.7</v>
      </c>
      <c r="M56" s="33"/>
    </row>
    <row r="57" spans="1:13" ht="72.75" x14ac:dyDescent="0.25">
      <c r="A57" s="1" t="s">
        <v>127</v>
      </c>
      <c r="B57" s="2" t="s">
        <v>82</v>
      </c>
      <c r="C57" s="2" t="s">
        <v>34</v>
      </c>
      <c r="D57" s="3" t="s">
        <v>128</v>
      </c>
      <c r="E57" s="4" t="s">
        <v>129</v>
      </c>
      <c r="F57" s="5"/>
      <c r="G57" s="5"/>
      <c r="H57" s="6">
        <v>20.66</v>
      </c>
      <c r="I57" s="6"/>
      <c r="J57" s="6"/>
      <c r="K57" s="6"/>
      <c r="L57" s="6"/>
      <c r="M57" s="5"/>
    </row>
    <row r="58" spans="1:13" ht="72.75" x14ac:dyDescent="0.25">
      <c r="A58" s="1" t="s">
        <v>130</v>
      </c>
      <c r="B58" s="2" t="s">
        <v>82</v>
      </c>
      <c r="C58" s="2" t="s">
        <v>34</v>
      </c>
      <c r="D58" s="3" t="s">
        <v>131</v>
      </c>
      <c r="E58" s="4" t="s">
        <v>132</v>
      </c>
      <c r="F58" s="5"/>
      <c r="G58" s="5">
        <v>2537</v>
      </c>
      <c r="H58" s="6">
        <v>2746.81</v>
      </c>
      <c r="I58" s="6"/>
      <c r="J58" s="6"/>
      <c r="K58" s="6"/>
      <c r="L58" s="6">
        <v>108.3</v>
      </c>
      <c r="M58" s="5"/>
    </row>
    <row r="59" spans="1:13" ht="36.75" x14ac:dyDescent="0.25">
      <c r="A59" s="1" t="s">
        <v>133</v>
      </c>
      <c r="B59" s="2" t="s">
        <v>96</v>
      </c>
      <c r="C59" s="2" t="s">
        <v>34</v>
      </c>
      <c r="D59" s="3" t="s">
        <v>134</v>
      </c>
      <c r="E59" s="4" t="s">
        <v>135</v>
      </c>
      <c r="F59" s="5"/>
      <c r="G59" s="5">
        <v>654</v>
      </c>
      <c r="H59" s="6">
        <v>189.97</v>
      </c>
      <c r="I59" s="6"/>
      <c r="J59" s="6"/>
      <c r="K59" s="6"/>
      <c r="L59" s="6">
        <v>29</v>
      </c>
      <c r="M59" s="5"/>
    </row>
    <row r="60" spans="1:13" ht="48.75" x14ac:dyDescent="0.25">
      <c r="A60" s="1" t="s">
        <v>136</v>
      </c>
      <c r="B60" s="2" t="s">
        <v>82</v>
      </c>
      <c r="C60" s="2" t="s">
        <v>34</v>
      </c>
      <c r="D60" s="3" t="s">
        <v>134</v>
      </c>
      <c r="E60" s="4" t="s">
        <v>137</v>
      </c>
      <c r="F60" s="5"/>
      <c r="G60" s="5">
        <v>500</v>
      </c>
      <c r="H60" s="6">
        <v>1387.18</v>
      </c>
      <c r="I60" s="6"/>
      <c r="J60" s="6"/>
      <c r="K60" s="6"/>
      <c r="L60" s="6">
        <v>277.39999999999998</v>
      </c>
      <c r="M60" s="5"/>
    </row>
    <row r="61" spans="1:13" s="35" customFormat="1" ht="14.25" x14ac:dyDescent="0.2">
      <c r="A61" s="29" t="s">
        <v>138</v>
      </c>
      <c r="B61" s="30" t="s">
        <v>33</v>
      </c>
      <c r="C61" s="30" t="s">
        <v>34</v>
      </c>
      <c r="D61" s="31" t="s">
        <v>35</v>
      </c>
      <c r="E61" s="32" t="s">
        <v>139</v>
      </c>
      <c r="F61" s="33"/>
      <c r="G61" s="33">
        <v>460</v>
      </c>
      <c r="H61" s="34">
        <v>552.67999999999995</v>
      </c>
      <c r="I61" s="34">
        <v>757024.89</v>
      </c>
      <c r="J61" s="34">
        <v>745592.87</v>
      </c>
      <c r="K61" s="34"/>
      <c r="L61" s="34">
        <v>120.1</v>
      </c>
      <c r="M61" s="33"/>
    </row>
    <row r="62" spans="1:13" ht="84.75" x14ac:dyDescent="0.25">
      <c r="A62" s="1" t="s">
        <v>140</v>
      </c>
      <c r="B62" s="2" t="s">
        <v>41</v>
      </c>
      <c r="C62" s="2" t="s">
        <v>34</v>
      </c>
      <c r="D62" s="3" t="s">
        <v>141</v>
      </c>
      <c r="E62" s="4" t="s">
        <v>142</v>
      </c>
      <c r="F62" s="5"/>
      <c r="G62" s="5"/>
      <c r="H62" s="6">
        <v>0.5</v>
      </c>
      <c r="I62" s="6"/>
      <c r="J62" s="6"/>
      <c r="K62" s="6"/>
      <c r="L62" s="6"/>
      <c r="M62" s="5"/>
    </row>
    <row r="63" spans="1:13" ht="48.75" x14ac:dyDescent="0.25">
      <c r="A63" s="1" t="s">
        <v>143</v>
      </c>
      <c r="B63" s="2" t="s">
        <v>82</v>
      </c>
      <c r="C63" s="2" t="s">
        <v>34</v>
      </c>
      <c r="D63" s="3" t="s">
        <v>141</v>
      </c>
      <c r="E63" s="4" t="s">
        <v>144</v>
      </c>
      <c r="F63" s="5"/>
      <c r="G63" s="5"/>
      <c r="H63" s="6">
        <v>264.52</v>
      </c>
      <c r="I63" s="6"/>
      <c r="J63" s="6"/>
      <c r="K63" s="6"/>
      <c r="L63" s="6"/>
      <c r="M63" s="5"/>
    </row>
    <row r="64" spans="1:13" ht="48.75" x14ac:dyDescent="0.25">
      <c r="A64" s="1" t="s">
        <v>145</v>
      </c>
      <c r="B64" s="2" t="s">
        <v>82</v>
      </c>
      <c r="C64" s="2" t="s">
        <v>34</v>
      </c>
      <c r="D64" s="3" t="s">
        <v>141</v>
      </c>
      <c r="E64" s="4" t="s">
        <v>146</v>
      </c>
      <c r="F64" s="5"/>
      <c r="G64" s="5"/>
      <c r="H64" s="6">
        <v>14.29</v>
      </c>
      <c r="I64" s="6"/>
      <c r="J64" s="6"/>
      <c r="K64" s="6"/>
      <c r="L64" s="6"/>
      <c r="M64" s="5"/>
    </row>
    <row r="65" spans="1:13" ht="24.75" x14ac:dyDescent="0.25">
      <c r="A65" s="1" t="s">
        <v>147</v>
      </c>
      <c r="B65" s="2" t="s">
        <v>41</v>
      </c>
      <c r="C65" s="2" t="s">
        <v>34</v>
      </c>
      <c r="D65" s="3" t="s">
        <v>141</v>
      </c>
      <c r="E65" s="4" t="s">
        <v>148</v>
      </c>
      <c r="F65" s="5"/>
      <c r="G65" s="5"/>
      <c r="H65" s="6">
        <v>12.2</v>
      </c>
      <c r="I65" s="6"/>
      <c r="J65" s="6"/>
      <c r="K65" s="6"/>
      <c r="L65" s="6"/>
      <c r="M65" s="5"/>
    </row>
    <row r="66" spans="1:13" ht="60.75" x14ac:dyDescent="0.25">
      <c r="A66" s="1" t="s">
        <v>149</v>
      </c>
      <c r="B66" s="2" t="s">
        <v>41</v>
      </c>
      <c r="C66" s="2" t="s">
        <v>34</v>
      </c>
      <c r="D66" s="3" t="s">
        <v>141</v>
      </c>
      <c r="E66" s="4" t="s">
        <v>150</v>
      </c>
      <c r="F66" s="5"/>
      <c r="G66" s="5"/>
      <c r="H66" s="6">
        <v>7.31</v>
      </c>
      <c r="I66" s="6"/>
      <c r="J66" s="6"/>
      <c r="K66" s="6"/>
      <c r="L66" s="6"/>
      <c r="M66" s="5"/>
    </row>
    <row r="67" spans="1:13" ht="36.75" x14ac:dyDescent="0.25">
      <c r="A67" s="1" t="s">
        <v>151</v>
      </c>
      <c r="B67" s="2" t="s">
        <v>82</v>
      </c>
      <c r="C67" s="2" t="s">
        <v>34</v>
      </c>
      <c r="D67" s="3" t="s">
        <v>141</v>
      </c>
      <c r="E67" s="4" t="s">
        <v>152</v>
      </c>
      <c r="F67" s="5"/>
      <c r="G67" s="5">
        <v>460</v>
      </c>
      <c r="H67" s="6">
        <v>253.86</v>
      </c>
      <c r="I67" s="6"/>
      <c r="J67" s="6"/>
      <c r="K67" s="6"/>
      <c r="L67" s="6">
        <v>55.2</v>
      </c>
      <c r="M67" s="5"/>
    </row>
    <row r="68" spans="1:13" s="35" customFormat="1" ht="14.25" x14ac:dyDescent="0.2">
      <c r="A68" s="29" t="s">
        <v>153</v>
      </c>
      <c r="B68" s="30" t="s">
        <v>33</v>
      </c>
      <c r="C68" s="30" t="s">
        <v>34</v>
      </c>
      <c r="D68" s="31" t="s">
        <v>35</v>
      </c>
      <c r="E68" s="32" t="s">
        <v>154</v>
      </c>
      <c r="F68" s="33"/>
      <c r="G68" s="33"/>
      <c r="H68" s="34">
        <v>1.37</v>
      </c>
      <c r="I68" s="34">
        <v>757024.89</v>
      </c>
      <c r="J68" s="34">
        <v>745592.87</v>
      </c>
      <c r="K68" s="34"/>
      <c r="L68" s="34"/>
      <c r="M68" s="33"/>
    </row>
    <row r="69" spans="1:13" ht="15.75" customHeight="1" x14ac:dyDescent="0.25">
      <c r="A69" s="1" t="s">
        <v>155</v>
      </c>
      <c r="B69" s="2" t="s">
        <v>82</v>
      </c>
      <c r="C69" s="2" t="s">
        <v>34</v>
      </c>
      <c r="D69" s="3" t="s">
        <v>156</v>
      </c>
      <c r="E69" s="4" t="s">
        <v>157</v>
      </c>
      <c r="F69" s="5"/>
      <c r="G69" s="5"/>
      <c r="H69" s="6">
        <v>1.37</v>
      </c>
      <c r="I69" s="6"/>
      <c r="J69" s="6"/>
      <c r="K69" s="6"/>
      <c r="L69" s="6"/>
      <c r="M69" s="5"/>
    </row>
    <row r="70" spans="1:13" s="35" customFormat="1" ht="14.25" x14ac:dyDescent="0.2">
      <c r="A70" s="29" t="s">
        <v>158</v>
      </c>
      <c r="B70" s="30" t="s">
        <v>33</v>
      </c>
      <c r="C70" s="30" t="s">
        <v>34</v>
      </c>
      <c r="D70" s="31" t="s">
        <v>35</v>
      </c>
      <c r="E70" s="32" t="s">
        <v>159</v>
      </c>
      <c r="F70" s="33"/>
      <c r="G70" s="33">
        <v>599153.13</v>
      </c>
      <c r="H70" s="34">
        <v>594190.59</v>
      </c>
      <c r="I70" s="34">
        <v>757024.89</v>
      </c>
      <c r="J70" s="34">
        <v>745592.87</v>
      </c>
      <c r="K70" s="34"/>
      <c r="L70" s="34">
        <v>99.2</v>
      </c>
      <c r="M70" s="33"/>
    </row>
    <row r="71" spans="1:13" s="35" customFormat="1" ht="24" x14ac:dyDescent="0.2">
      <c r="A71" s="29" t="s">
        <v>160</v>
      </c>
      <c r="B71" s="30" t="s">
        <v>33</v>
      </c>
      <c r="C71" s="30" t="s">
        <v>34</v>
      </c>
      <c r="D71" s="31" t="s">
        <v>35</v>
      </c>
      <c r="E71" s="32" t="s">
        <v>161</v>
      </c>
      <c r="F71" s="33"/>
      <c r="G71" s="33">
        <v>598774.23</v>
      </c>
      <c r="H71" s="34">
        <v>595060.19999999995</v>
      </c>
      <c r="I71" s="34">
        <v>757024.89</v>
      </c>
      <c r="J71" s="34">
        <v>745592.87</v>
      </c>
      <c r="K71" s="34"/>
      <c r="L71" s="34">
        <v>99.4</v>
      </c>
      <c r="M71" s="33"/>
    </row>
    <row r="72" spans="1:13" ht="24.75" x14ac:dyDescent="0.25">
      <c r="A72" s="1" t="s">
        <v>162</v>
      </c>
      <c r="B72" s="2" t="s">
        <v>82</v>
      </c>
      <c r="C72" s="2" t="s">
        <v>34</v>
      </c>
      <c r="D72" s="3" t="s">
        <v>163</v>
      </c>
      <c r="E72" s="4" t="s">
        <v>164</v>
      </c>
      <c r="F72" s="5"/>
      <c r="G72" s="5">
        <v>72598</v>
      </c>
      <c r="H72" s="6">
        <v>72598</v>
      </c>
      <c r="I72" s="6"/>
      <c r="J72" s="6"/>
      <c r="K72" s="6"/>
      <c r="L72" s="6">
        <v>100</v>
      </c>
      <c r="M72" s="5"/>
    </row>
    <row r="73" spans="1:13" ht="24.75" x14ac:dyDescent="0.25">
      <c r="A73" s="1" t="s">
        <v>165</v>
      </c>
      <c r="B73" s="2" t="s">
        <v>82</v>
      </c>
      <c r="C73" s="2" t="s">
        <v>34</v>
      </c>
      <c r="D73" s="3" t="s">
        <v>163</v>
      </c>
      <c r="E73" s="4" t="s">
        <v>166</v>
      </c>
      <c r="F73" s="5"/>
      <c r="G73" s="5">
        <v>50</v>
      </c>
      <c r="H73" s="6">
        <v>50</v>
      </c>
      <c r="I73" s="6"/>
      <c r="J73" s="6"/>
      <c r="K73" s="6"/>
      <c r="L73" s="6">
        <v>100</v>
      </c>
      <c r="M73" s="5"/>
    </row>
    <row r="74" spans="1:13" x14ac:dyDescent="0.25">
      <c r="A74" s="1" t="s">
        <v>167</v>
      </c>
      <c r="B74" s="2" t="s">
        <v>82</v>
      </c>
      <c r="C74" s="2" t="s">
        <v>34</v>
      </c>
      <c r="D74" s="3" t="s">
        <v>163</v>
      </c>
      <c r="E74" s="4" t="s">
        <v>168</v>
      </c>
      <c r="F74" s="5"/>
      <c r="G74" s="5">
        <v>76</v>
      </c>
      <c r="H74" s="6">
        <v>76</v>
      </c>
      <c r="I74" s="6"/>
      <c r="J74" s="6"/>
      <c r="K74" s="6"/>
      <c r="L74" s="6">
        <v>100</v>
      </c>
      <c r="M74" s="5"/>
    </row>
    <row r="75" spans="1:13" ht="36.75" x14ac:dyDescent="0.25">
      <c r="A75" s="1" t="s">
        <v>169</v>
      </c>
      <c r="B75" s="2" t="s">
        <v>82</v>
      </c>
      <c r="C75" s="2" t="s">
        <v>34</v>
      </c>
      <c r="D75" s="3" t="s">
        <v>163</v>
      </c>
      <c r="E75" s="4" t="s">
        <v>170</v>
      </c>
      <c r="F75" s="5"/>
      <c r="G75" s="5">
        <v>30802.55</v>
      </c>
      <c r="H75" s="6">
        <v>30802.55</v>
      </c>
      <c r="I75" s="6"/>
      <c r="J75" s="6"/>
      <c r="K75" s="6"/>
      <c r="L75" s="6">
        <v>100</v>
      </c>
      <c r="M75" s="5"/>
    </row>
    <row r="76" spans="1:13" ht="48.75" x14ac:dyDescent="0.25">
      <c r="A76" s="1" t="s">
        <v>171</v>
      </c>
      <c r="B76" s="2" t="s">
        <v>82</v>
      </c>
      <c r="C76" s="2" t="s">
        <v>34</v>
      </c>
      <c r="D76" s="3" t="s">
        <v>163</v>
      </c>
      <c r="E76" s="4" t="s">
        <v>172</v>
      </c>
      <c r="F76" s="5"/>
      <c r="G76" s="5">
        <v>2134.6</v>
      </c>
      <c r="H76" s="6">
        <v>2134.6</v>
      </c>
      <c r="I76" s="6"/>
      <c r="J76" s="6"/>
      <c r="K76" s="6"/>
      <c r="L76" s="6">
        <v>100</v>
      </c>
      <c r="M76" s="5"/>
    </row>
    <row r="77" spans="1:13" x14ac:dyDescent="0.25">
      <c r="A77" s="1" t="s">
        <v>173</v>
      </c>
      <c r="B77" s="2" t="s">
        <v>82</v>
      </c>
      <c r="C77" s="2" t="s">
        <v>34</v>
      </c>
      <c r="D77" s="3" t="s">
        <v>163</v>
      </c>
      <c r="E77" s="4" t="s">
        <v>174</v>
      </c>
      <c r="F77" s="5"/>
      <c r="G77" s="5">
        <v>51072.71</v>
      </c>
      <c r="H77" s="6">
        <v>48967.53</v>
      </c>
      <c r="I77" s="6"/>
      <c r="J77" s="6"/>
      <c r="K77" s="6"/>
      <c r="L77" s="6">
        <v>95.9</v>
      </c>
      <c r="M77" s="5"/>
    </row>
    <row r="78" spans="1:13" ht="24.75" x14ac:dyDescent="0.25">
      <c r="A78" s="1" t="s">
        <v>175</v>
      </c>
      <c r="B78" s="2" t="s">
        <v>82</v>
      </c>
      <c r="C78" s="2" t="s">
        <v>34</v>
      </c>
      <c r="D78" s="3" t="s">
        <v>163</v>
      </c>
      <c r="E78" s="4" t="s">
        <v>176</v>
      </c>
      <c r="F78" s="5"/>
      <c r="G78" s="5">
        <v>1266</v>
      </c>
      <c r="H78" s="6">
        <v>1266</v>
      </c>
      <c r="I78" s="6"/>
      <c r="J78" s="6"/>
      <c r="K78" s="6"/>
      <c r="L78" s="6">
        <v>100</v>
      </c>
      <c r="M78" s="5"/>
    </row>
    <row r="79" spans="1:13" ht="36.75" x14ac:dyDescent="0.25">
      <c r="A79" s="1" t="s">
        <v>177</v>
      </c>
      <c r="B79" s="2" t="s">
        <v>82</v>
      </c>
      <c r="C79" s="2" t="s">
        <v>34</v>
      </c>
      <c r="D79" s="3" t="s">
        <v>163</v>
      </c>
      <c r="E79" s="4" t="s">
        <v>178</v>
      </c>
      <c r="F79" s="5"/>
      <c r="G79" s="5">
        <v>4.9000000000000004</v>
      </c>
      <c r="H79" s="6"/>
      <c r="I79" s="6"/>
      <c r="J79" s="6"/>
      <c r="K79" s="6"/>
      <c r="L79" s="6">
        <v>0</v>
      </c>
      <c r="M79" s="5"/>
    </row>
    <row r="80" spans="1:13" ht="36.75" x14ac:dyDescent="0.25">
      <c r="A80" s="1" t="s">
        <v>179</v>
      </c>
      <c r="B80" s="2" t="s">
        <v>82</v>
      </c>
      <c r="C80" s="2" t="s">
        <v>34</v>
      </c>
      <c r="D80" s="3" t="s">
        <v>163</v>
      </c>
      <c r="E80" s="4" t="s">
        <v>180</v>
      </c>
      <c r="F80" s="5"/>
      <c r="G80" s="5">
        <v>1455.2</v>
      </c>
      <c r="H80" s="6">
        <v>1455.2</v>
      </c>
      <c r="I80" s="6"/>
      <c r="J80" s="6"/>
      <c r="K80" s="6"/>
      <c r="L80" s="6">
        <v>100</v>
      </c>
      <c r="M80" s="5"/>
    </row>
    <row r="81" spans="1:13" ht="36.75" x14ac:dyDescent="0.25">
      <c r="A81" s="1" t="s">
        <v>181</v>
      </c>
      <c r="B81" s="2" t="s">
        <v>82</v>
      </c>
      <c r="C81" s="2" t="s">
        <v>34</v>
      </c>
      <c r="D81" s="3" t="s">
        <v>163</v>
      </c>
      <c r="E81" s="4" t="s">
        <v>182</v>
      </c>
      <c r="F81" s="5"/>
      <c r="G81" s="5">
        <v>302.10000000000002</v>
      </c>
      <c r="H81" s="6">
        <v>189.64</v>
      </c>
      <c r="I81" s="6"/>
      <c r="J81" s="6"/>
      <c r="K81" s="6"/>
      <c r="L81" s="6">
        <v>62.8</v>
      </c>
      <c r="M81" s="5"/>
    </row>
    <row r="82" spans="1:13" ht="36.75" x14ac:dyDescent="0.25">
      <c r="A82" s="1" t="s">
        <v>183</v>
      </c>
      <c r="B82" s="2" t="s">
        <v>82</v>
      </c>
      <c r="C82" s="2" t="s">
        <v>34</v>
      </c>
      <c r="D82" s="3" t="s">
        <v>163</v>
      </c>
      <c r="E82" s="4" t="s">
        <v>184</v>
      </c>
      <c r="F82" s="5"/>
      <c r="G82" s="5">
        <v>4600</v>
      </c>
      <c r="H82" s="6">
        <v>4600</v>
      </c>
      <c r="I82" s="6"/>
      <c r="J82" s="6"/>
      <c r="K82" s="6"/>
      <c r="L82" s="6">
        <v>100</v>
      </c>
      <c r="M82" s="5"/>
    </row>
    <row r="83" spans="1:13" ht="24.75" x14ac:dyDescent="0.25">
      <c r="A83" s="1" t="s">
        <v>185</v>
      </c>
      <c r="B83" s="2" t="s">
        <v>82</v>
      </c>
      <c r="C83" s="2" t="s">
        <v>34</v>
      </c>
      <c r="D83" s="3" t="s">
        <v>163</v>
      </c>
      <c r="E83" s="4" t="s">
        <v>186</v>
      </c>
      <c r="F83" s="5"/>
      <c r="G83" s="5">
        <v>364027.55</v>
      </c>
      <c r="H83" s="6">
        <v>363225.89</v>
      </c>
      <c r="I83" s="6"/>
      <c r="J83" s="6"/>
      <c r="K83" s="6"/>
      <c r="L83" s="6">
        <v>99.8</v>
      </c>
      <c r="M83" s="5"/>
    </row>
    <row r="84" spans="1:13" ht="36.75" x14ac:dyDescent="0.25">
      <c r="A84" s="1" t="s">
        <v>187</v>
      </c>
      <c r="B84" s="2" t="s">
        <v>82</v>
      </c>
      <c r="C84" s="2" t="s">
        <v>34</v>
      </c>
      <c r="D84" s="3" t="s">
        <v>163</v>
      </c>
      <c r="E84" s="4" t="s">
        <v>188</v>
      </c>
      <c r="F84" s="5"/>
      <c r="G84" s="5">
        <v>10320.4</v>
      </c>
      <c r="H84" s="6">
        <v>9857.92</v>
      </c>
      <c r="I84" s="6"/>
      <c r="J84" s="6"/>
      <c r="K84" s="6"/>
      <c r="L84" s="6">
        <v>95.5</v>
      </c>
      <c r="M84" s="5"/>
    </row>
    <row r="85" spans="1:13" ht="60.75" x14ac:dyDescent="0.25">
      <c r="A85" s="1" t="s">
        <v>189</v>
      </c>
      <c r="B85" s="2" t="s">
        <v>82</v>
      </c>
      <c r="C85" s="2" t="s">
        <v>34</v>
      </c>
      <c r="D85" s="3" t="s">
        <v>163</v>
      </c>
      <c r="E85" s="4" t="s">
        <v>190</v>
      </c>
      <c r="F85" s="5"/>
      <c r="G85" s="5">
        <v>4328</v>
      </c>
      <c r="H85" s="6">
        <v>4328</v>
      </c>
      <c r="I85" s="6"/>
      <c r="J85" s="6"/>
      <c r="K85" s="6"/>
      <c r="L85" s="6">
        <v>100</v>
      </c>
      <c r="M85" s="5"/>
    </row>
    <row r="86" spans="1:13" ht="72.75" x14ac:dyDescent="0.25">
      <c r="A86" s="1" t="s">
        <v>191</v>
      </c>
      <c r="B86" s="2" t="s">
        <v>82</v>
      </c>
      <c r="C86" s="2" t="s">
        <v>34</v>
      </c>
      <c r="D86" s="3" t="s">
        <v>163</v>
      </c>
      <c r="E86" s="4" t="s">
        <v>192</v>
      </c>
      <c r="F86" s="5"/>
      <c r="G86" s="5">
        <v>4651.8999999999996</v>
      </c>
      <c r="H86" s="6">
        <v>4651.8500000000004</v>
      </c>
      <c r="I86" s="6"/>
      <c r="J86" s="6"/>
      <c r="K86" s="6"/>
      <c r="L86" s="6">
        <v>100</v>
      </c>
      <c r="M86" s="5"/>
    </row>
    <row r="87" spans="1:13" ht="48.75" x14ac:dyDescent="0.25">
      <c r="A87" s="1" t="s">
        <v>193</v>
      </c>
      <c r="B87" s="2" t="s">
        <v>82</v>
      </c>
      <c r="C87" s="2" t="s">
        <v>34</v>
      </c>
      <c r="D87" s="3" t="s">
        <v>163</v>
      </c>
      <c r="E87" s="4" t="s">
        <v>194</v>
      </c>
      <c r="F87" s="5"/>
      <c r="G87" s="5">
        <v>30</v>
      </c>
      <c r="H87" s="6">
        <v>15</v>
      </c>
      <c r="I87" s="6"/>
      <c r="J87" s="6"/>
      <c r="K87" s="6"/>
      <c r="L87" s="6">
        <v>50</v>
      </c>
      <c r="M87" s="5"/>
    </row>
    <row r="88" spans="1:13" ht="60.75" x14ac:dyDescent="0.25">
      <c r="A88" s="1" t="s">
        <v>195</v>
      </c>
      <c r="B88" s="2" t="s">
        <v>82</v>
      </c>
      <c r="C88" s="2" t="s">
        <v>34</v>
      </c>
      <c r="D88" s="3" t="s">
        <v>163</v>
      </c>
      <c r="E88" s="4" t="s">
        <v>196</v>
      </c>
      <c r="F88" s="5"/>
      <c r="G88" s="5">
        <v>44014</v>
      </c>
      <c r="H88" s="6">
        <v>43801.7</v>
      </c>
      <c r="I88" s="6"/>
      <c r="J88" s="6"/>
      <c r="K88" s="6"/>
      <c r="L88" s="6">
        <v>99.5</v>
      </c>
      <c r="M88" s="5"/>
    </row>
    <row r="89" spans="1:13" ht="60.75" x14ac:dyDescent="0.25">
      <c r="A89" s="1" t="s">
        <v>197</v>
      </c>
      <c r="B89" s="2" t="s">
        <v>82</v>
      </c>
      <c r="C89" s="2" t="s">
        <v>34</v>
      </c>
      <c r="D89" s="3" t="s">
        <v>163</v>
      </c>
      <c r="E89" s="41" t="s">
        <v>221</v>
      </c>
      <c r="F89" s="5"/>
      <c r="G89" s="5">
        <v>67.72</v>
      </c>
      <c r="H89" s="6">
        <v>67.72</v>
      </c>
      <c r="I89" s="6"/>
      <c r="J89" s="6"/>
      <c r="K89" s="6"/>
      <c r="L89" s="6">
        <v>100</v>
      </c>
      <c r="M89" s="5"/>
    </row>
    <row r="90" spans="1:13" ht="24.75" x14ac:dyDescent="0.25">
      <c r="A90" s="1" t="s">
        <v>198</v>
      </c>
      <c r="B90" s="2" t="s">
        <v>82</v>
      </c>
      <c r="C90" s="2" t="s">
        <v>34</v>
      </c>
      <c r="D90" s="3" t="s">
        <v>163</v>
      </c>
      <c r="E90" s="4" t="s">
        <v>199</v>
      </c>
      <c r="F90" s="5"/>
      <c r="G90" s="5">
        <v>100</v>
      </c>
      <c r="H90" s="6">
        <v>100</v>
      </c>
      <c r="I90" s="6"/>
      <c r="J90" s="6"/>
      <c r="K90" s="6"/>
      <c r="L90" s="6">
        <v>100</v>
      </c>
      <c r="M90" s="5"/>
    </row>
    <row r="91" spans="1:13" ht="48.75" x14ac:dyDescent="0.25">
      <c r="A91" s="1" t="s">
        <v>200</v>
      </c>
      <c r="B91" s="2" t="s">
        <v>82</v>
      </c>
      <c r="C91" s="2" t="s">
        <v>34</v>
      </c>
      <c r="D91" s="3" t="s">
        <v>163</v>
      </c>
      <c r="E91" s="4" t="s">
        <v>201</v>
      </c>
      <c r="F91" s="5"/>
      <c r="G91" s="5">
        <v>50</v>
      </c>
      <c r="H91" s="6">
        <v>50</v>
      </c>
      <c r="I91" s="6"/>
      <c r="J91" s="6"/>
      <c r="K91" s="6"/>
      <c r="L91" s="6">
        <v>100</v>
      </c>
      <c r="M91" s="5"/>
    </row>
    <row r="92" spans="1:13" ht="50.25" customHeight="1" x14ac:dyDescent="0.25">
      <c r="A92" s="1" t="s">
        <v>202</v>
      </c>
      <c r="B92" s="2" t="s">
        <v>82</v>
      </c>
      <c r="C92" s="2" t="s">
        <v>34</v>
      </c>
      <c r="D92" s="3" t="s">
        <v>163</v>
      </c>
      <c r="E92" s="4" t="s">
        <v>223</v>
      </c>
      <c r="F92" s="5"/>
      <c r="G92" s="5">
        <v>900</v>
      </c>
      <c r="H92" s="6">
        <v>900</v>
      </c>
      <c r="I92" s="6"/>
      <c r="J92" s="6"/>
      <c r="K92" s="6"/>
      <c r="L92" s="6">
        <v>100</v>
      </c>
      <c r="M92" s="5"/>
    </row>
    <row r="93" spans="1:13" ht="62.25" customHeight="1" x14ac:dyDescent="0.25">
      <c r="A93" s="1" t="s">
        <v>203</v>
      </c>
      <c r="B93" s="2" t="s">
        <v>82</v>
      </c>
      <c r="C93" s="2" t="s">
        <v>34</v>
      </c>
      <c r="D93" s="3" t="s">
        <v>163</v>
      </c>
      <c r="E93" s="4" t="s">
        <v>222</v>
      </c>
      <c r="F93" s="5"/>
      <c r="G93" s="5">
        <v>550</v>
      </c>
      <c r="H93" s="6">
        <v>550</v>
      </c>
      <c r="I93" s="6"/>
      <c r="J93" s="6"/>
      <c r="K93" s="6"/>
      <c r="L93" s="6">
        <v>100</v>
      </c>
      <c r="M93" s="5"/>
    </row>
    <row r="94" spans="1:13" ht="24.75" x14ac:dyDescent="0.25">
      <c r="A94" s="1" t="s">
        <v>204</v>
      </c>
      <c r="B94" s="2" t="s">
        <v>82</v>
      </c>
      <c r="C94" s="2" t="s">
        <v>34</v>
      </c>
      <c r="D94" s="3" t="s">
        <v>163</v>
      </c>
      <c r="E94" s="4" t="s">
        <v>205</v>
      </c>
      <c r="F94" s="5"/>
      <c r="G94" s="5">
        <v>5372.6</v>
      </c>
      <c r="H94" s="6">
        <v>5372.6</v>
      </c>
      <c r="I94" s="6"/>
      <c r="J94" s="6"/>
      <c r="K94" s="6"/>
      <c r="L94" s="6">
        <v>100</v>
      </c>
      <c r="M94" s="5"/>
    </row>
    <row r="95" spans="1:13" s="35" customFormat="1" ht="14.25" x14ac:dyDescent="0.2">
      <c r="A95" s="29" t="s">
        <v>206</v>
      </c>
      <c r="B95" s="30" t="s">
        <v>33</v>
      </c>
      <c r="C95" s="30" t="s">
        <v>34</v>
      </c>
      <c r="D95" s="31" t="s">
        <v>35</v>
      </c>
      <c r="E95" s="32" t="s">
        <v>207</v>
      </c>
      <c r="F95" s="33"/>
      <c r="G95" s="33">
        <v>378.9</v>
      </c>
      <c r="H95" s="34">
        <v>378.9</v>
      </c>
      <c r="I95" s="34">
        <v>757024.89</v>
      </c>
      <c r="J95" s="34">
        <v>745592.87</v>
      </c>
      <c r="K95" s="34"/>
      <c r="L95" s="34">
        <v>100</v>
      </c>
      <c r="M95" s="33"/>
    </row>
    <row r="96" spans="1:13" ht="24.75" x14ac:dyDescent="0.25">
      <c r="A96" s="1" t="s">
        <v>208</v>
      </c>
      <c r="B96" s="2" t="s">
        <v>82</v>
      </c>
      <c r="C96" s="2" t="s">
        <v>34</v>
      </c>
      <c r="D96" s="3" t="s">
        <v>156</v>
      </c>
      <c r="E96" s="4" t="s">
        <v>209</v>
      </c>
      <c r="F96" s="5"/>
      <c r="G96" s="5">
        <v>378.9</v>
      </c>
      <c r="H96" s="6">
        <v>378.9</v>
      </c>
      <c r="I96" s="6"/>
      <c r="J96" s="6"/>
      <c r="K96" s="6"/>
      <c r="L96" s="6">
        <v>100</v>
      </c>
      <c r="M96" s="5"/>
    </row>
    <row r="97" spans="1:13" s="35" customFormat="1" ht="84" x14ac:dyDescent="0.2">
      <c r="A97" s="29" t="s">
        <v>210</v>
      </c>
      <c r="B97" s="30" t="s">
        <v>33</v>
      </c>
      <c r="C97" s="30" t="s">
        <v>34</v>
      </c>
      <c r="D97" s="31" t="s">
        <v>35</v>
      </c>
      <c r="E97" s="32" t="s">
        <v>211</v>
      </c>
      <c r="F97" s="33"/>
      <c r="G97" s="33"/>
      <c r="H97" s="34">
        <v>162.18</v>
      </c>
      <c r="I97" s="34">
        <v>757024.89</v>
      </c>
      <c r="J97" s="34">
        <v>745592.87</v>
      </c>
      <c r="K97" s="34"/>
      <c r="L97" s="34"/>
      <c r="M97" s="33"/>
    </row>
    <row r="98" spans="1:13" ht="48.75" x14ac:dyDescent="0.25">
      <c r="A98" s="1" t="s">
        <v>212</v>
      </c>
      <c r="B98" s="2" t="s">
        <v>82</v>
      </c>
      <c r="C98" s="2" t="s">
        <v>34</v>
      </c>
      <c r="D98" s="3" t="s">
        <v>163</v>
      </c>
      <c r="E98" s="4" t="s">
        <v>213</v>
      </c>
      <c r="F98" s="5"/>
      <c r="G98" s="5"/>
      <c r="H98" s="6">
        <v>109.32</v>
      </c>
      <c r="I98" s="6"/>
      <c r="J98" s="6"/>
      <c r="K98" s="6"/>
      <c r="L98" s="6"/>
      <c r="M98" s="5"/>
    </row>
    <row r="99" spans="1:13" ht="48.75" x14ac:dyDescent="0.25">
      <c r="A99" s="1" t="s">
        <v>212</v>
      </c>
      <c r="B99" s="2" t="s">
        <v>82</v>
      </c>
      <c r="C99" s="2" t="s">
        <v>34</v>
      </c>
      <c r="D99" s="3" t="s">
        <v>156</v>
      </c>
      <c r="E99" s="4" t="s">
        <v>213</v>
      </c>
      <c r="F99" s="5"/>
      <c r="G99" s="5"/>
      <c r="H99" s="6">
        <v>52.86</v>
      </c>
      <c r="I99" s="6"/>
      <c r="J99" s="6"/>
      <c r="K99" s="6"/>
      <c r="L99" s="6"/>
      <c r="M99" s="5"/>
    </row>
    <row r="100" spans="1:13" s="35" customFormat="1" ht="36" x14ac:dyDescent="0.2">
      <c r="A100" s="29" t="s">
        <v>214</v>
      </c>
      <c r="B100" s="30" t="s">
        <v>33</v>
      </c>
      <c r="C100" s="30" t="s">
        <v>34</v>
      </c>
      <c r="D100" s="31" t="s">
        <v>35</v>
      </c>
      <c r="E100" s="32" t="s">
        <v>215</v>
      </c>
      <c r="F100" s="33"/>
      <c r="G100" s="33"/>
      <c r="H100" s="34">
        <v>-1410.69</v>
      </c>
      <c r="I100" s="34">
        <v>757024.89</v>
      </c>
      <c r="J100" s="34">
        <v>745592.87</v>
      </c>
      <c r="K100" s="34"/>
      <c r="L100" s="34"/>
      <c r="M100" s="33"/>
    </row>
    <row r="101" spans="1:13" ht="36.75" x14ac:dyDescent="0.25">
      <c r="A101" s="1" t="s">
        <v>216</v>
      </c>
      <c r="B101" s="2" t="s">
        <v>82</v>
      </c>
      <c r="C101" s="2" t="s">
        <v>34</v>
      </c>
      <c r="D101" s="3" t="s">
        <v>163</v>
      </c>
      <c r="E101" s="4" t="s">
        <v>217</v>
      </c>
      <c r="F101" s="5"/>
      <c r="G101" s="5"/>
      <c r="H101" s="6">
        <v>-1410.69</v>
      </c>
      <c r="I101" s="6"/>
      <c r="J101" s="6"/>
      <c r="K101" s="6"/>
      <c r="L101" s="6"/>
      <c r="M101" s="5"/>
    </row>
    <row r="102" spans="1:13" ht="15.75" x14ac:dyDescent="0.25">
      <c r="A102" s="36"/>
      <c r="B102" s="37"/>
      <c r="C102" s="37"/>
      <c r="D102" s="38"/>
      <c r="E102" s="39" t="s">
        <v>218</v>
      </c>
      <c r="F102" s="40">
        <f>F14</f>
        <v>0</v>
      </c>
      <c r="G102" s="40">
        <f>G14</f>
        <v>737147.13</v>
      </c>
      <c r="H102" s="40">
        <f>H14</f>
        <v>733241.98</v>
      </c>
      <c r="I102" s="40">
        <f>I14</f>
        <v>757024.89</v>
      </c>
      <c r="J102" s="40">
        <f>J14</f>
        <v>745592.87</v>
      </c>
      <c r="K102" s="40" t="str">
        <f>IF(F102&lt;&gt;0,IF(H102&lt;&gt;0,ROUND(H102*100/F102,1),""),"")</f>
        <v/>
      </c>
      <c r="L102" s="40">
        <f>IF(G102&lt;&gt;0,IF(H102&lt;&gt;0,ROUND(H102*100/G102,1),""),"")</f>
        <v>99.5</v>
      </c>
      <c r="M102" s="40"/>
    </row>
    <row r="103" spans="1:13" ht="15.75" x14ac:dyDescent="0.25">
      <c r="A103" s="36"/>
      <c r="B103" s="37"/>
      <c r="C103" s="37"/>
      <c r="D103" s="38"/>
      <c r="E103" s="39" t="s">
        <v>219</v>
      </c>
      <c r="F103" s="40">
        <f>F104-F102</f>
        <v>0</v>
      </c>
      <c r="G103" s="40">
        <f>G104-G102</f>
        <v>19877.760000000009</v>
      </c>
      <c r="H103" s="40">
        <f>H104-H102</f>
        <v>12350.890000000014</v>
      </c>
      <c r="I103" s="40"/>
      <c r="J103" s="40"/>
      <c r="K103" s="40" t="str">
        <f>IF(F103&lt;&gt;0,ROUND(H103*100/F103,1),"")</f>
        <v/>
      </c>
      <c r="L103" s="40">
        <f>IF(G103&lt;&gt;0,ROUND(H103*100/G103,1),"")</f>
        <v>62.1</v>
      </c>
      <c r="M103" s="40"/>
    </row>
    <row r="104" spans="1:13" ht="15.75" x14ac:dyDescent="0.25">
      <c r="A104" s="36"/>
      <c r="B104" s="37"/>
      <c r="C104" s="37"/>
      <c r="D104" s="38"/>
      <c r="E104" s="39" t="s">
        <v>220</v>
      </c>
      <c r="F104" s="40">
        <f>M14</f>
        <v>0</v>
      </c>
      <c r="G104" s="40">
        <f>I14</f>
        <v>757024.89</v>
      </c>
      <c r="H104" s="40">
        <f>J14</f>
        <v>745592.87</v>
      </c>
      <c r="I104" s="40"/>
      <c r="J104" s="40"/>
      <c r="K104" s="40" t="str">
        <f>IF(F104&lt;&gt;0,ROUND(H104*100/F104,1),"")</f>
        <v/>
      </c>
      <c r="L104" s="40">
        <f>IF(G104&lt;&gt;0,ROUND(H104*100/G104,1),"")</f>
        <v>98.5</v>
      </c>
      <c r="M104" s="40"/>
    </row>
  </sheetData>
  <mergeCells count="3">
    <mergeCell ref="A7:H7"/>
    <mergeCell ref="A8:H8"/>
    <mergeCell ref="A9:H9"/>
  </mergeCells>
  <pageMargins left="0.7" right="0.22" top="0.2" bottom="0.2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2015-02-18T07:57:45Z</dcterms:modified>
</cp:coreProperties>
</file>